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W:\ОРЭ\4 Группа отчетности и анализа\Цыганок Т.А\Тарифы 2025\"/>
    </mc:Choice>
  </mc:AlternateContent>
  <bookViews>
    <workbookView xWindow="0" yWindow="0" windowWidth="28800" windowHeight="12330"/>
  </bookViews>
  <sheets>
    <sheet name="ТЭ" sheetId="1" r:id="rId1"/>
    <sheet name="Теплоноситель" sheetId="7" r:id="rId2"/>
    <sheet name="ГВС" sheetId="2" r:id="rId3"/>
    <sheet name="Передача ТЭ" sheetId="3" r:id="rId4"/>
    <sheet name="ХВС" sheetId="4" r:id="rId5"/>
    <sheet name="ВО" sheetId="5" r:id="rId6"/>
    <sheet name="Транспортировка стоков" sheetId="6" r:id="rId7"/>
  </sheets>
  <calcPr calcId="152511"/>
</workbook>
</file>

<file path=xl/calcChain.xml><?xml version="1.0" encoding="utf-8"?>
<calcChain xmlns="http://schemas.openxmlformats.org/spreadsheetml/2006/main">
  <c r="AC12" i="1" l="1"/>
  <c r="AJ20" i="2" l="1"/>
  <c r="Y22" i="7"/>
  <c r="X22" i="7"/>
  <c r="AN49" i="2" l="1"/>
  <c r="AN40" i="2"/>
  <c r="AN22" i="2"/>
  <c r="AN19" i="2"/>
  <c r="AN13" i="2"/>
  <c r="AN10" i="2"/>
  <c r="Y7" i="7"/>
  <c r="Y40" i="7"/>
  <c r="Z6" i="3"/>
  <c r="AC69" i="1"/>
  <c r="AC18" i="1"/>
  <c r="AC81" i="1"/>
  <c r="AC39" i="1"/>
  <c r="AC15" i="1"/>
  <c r="AC33" i="1"/>
  <c r="AC36" i="1"/>
  <c r="AC42" i="1"/>
  <c r="AC21" i="1"/>
  <c r="Z9" i="1"/>
  <c r="Z12" i="1" s="1"/>
  <c r="Z15" i="1" s="1"/>
  <c r="Z18" i="1" s="1"/>
  <c r="Z21" i="1" s="1"/>
  <c r="Z30" i="1" s="1"/>
  <c r="Z33" i="1" s="1"/>
  <c r="Z36" i="1" s="1"/>
  <c r="Z39" i="1" s="1"/>
  <c r="Z42" i="1" s="1"/>
  <c r="Z69" i="1" s="1"/>
  <c r="Z81" i="1" s="1"/>
  <c r="Y13" i="7"/>
  <c r="Y19" i="7"/>
  <c r="Y49" i="7"/>
  <c r="Y10" i="7"/>
  <c r="AM50" i="2" l="1"/>
  <c r="AM49" i="2"/>
  <c r="AM41" i="2"/>
  <c r="AM40" i="2"/>
  <c r="AM23" i="2"/>
  <c r="AM22" i="2"/>
  <c r="AM20" i="2"/>
  <c r="AM19" i="2"/>
  <c r="AM14" i="2"/>
  <c r="AM13" i="2"/>
  <c r="AM11" i="2"/>
  <c r="AM10" i="2"/>
  <c r="AM8" i="2"/>
  <c r="AM7" i="2"/>
  <c r="AK50" i="2"/>
  <c r="AK49" i="2"/>
  <c r="AK41" i="2"/>
  <c r="AK40" i="2"/>
  <c r="AK23" i="2"/>
  <c r="AK22" i="2"/>
  <c r="AK20" i="2"/>
  <c r="AK19" i="2"/>
  <c r="AK14" i="2"/>
  <c r="AK13" i="2"/>
  <c r="AK11" i="2"/>
  <c r="AK10" i="2"/>
  <c r="AK8" i="2"/>
  <c r="AK7" i="2"/>
  <c r="AL50" i="2"/>
  <c r="AL49" i="2"/>
  <c r="AJ50" i="2"/>
  <c r="AJ49" i="2"/>
  <c r="AL41" i="2"/>
  <c r="AL40" i="2"/>
  <c r="AJ41" i="2"/>
  <c r="AJ40" i="2"/>
  <c r="AJ23" i="2"/>
  <c r="AJ22" i="2"/>
  <c r="AJ19" i="2"/>
  <c r="AJ14" i="2"/>
  <c r="AJ13" i="2"/>
  <c r="AJ11" i="2"/>
  <c r="AJ10" i="2"/>
  <c r="AJ8" i="2"/>
  <c r="AJ7" i="2"/>
  <c r="AL23" i="2"/>
  <c r="AL22" i="2"/>
  <c r="AL20" i="2"/>
  <c r="AL19" i="2"/>
  <c r="AL14" i="2"/>
  <c r="AL13" i="2"/>
  <c r="AL11" i="2"/>
  <c r="AL10" i="2"/>
  <c r="AL8" i="2"/>
  <c r="AL7" i="2"/>
  <c r="X49" i="7"/>
  <c r="X40" i="7"/>
  <c r="X39" i="7"/>
  <c r="X19" i="7"/>
  <c r="X13" i="7"/>
  <c r="X10" i="7"/>
  <c r="X7" i="7"/>
  <c r="U55" i="7" l="1"/>
  <c r="U61" i="7"/>
  <c r="U58" i="7"/>
  <c r="U52" i="7"/>
  <c r="U49" i="7"/>
  <c r="U22" i="7"/>
  <c r="U19" i="7"/>
  <c r="U16" i="7"/>
  <c r="U13" i="7"/>
  <c r="U10" i="7"/>
  <c r="U7" i="7"/>
  <c r="AG62" i="2"/>
  <c r="AG61" i="2"/>
  <c r="AG59" i="2"/>
  <c r="AG58" i="2"/>
  <c r="AG56" i="2"/>
  <c r="AG55" i="2"/>
  <c r="AG53" i="2"/>
  <c r="AG52" i="2"/>
  <c r="AG50" i="2"/>
  <c r="AG49" i="2"/>
  <c r="AG47" i="2"/>
  <c r="AG46" i="2"/>
  <c r="AG44" i="2"/>
  <c r="AG43" i="2"/>
  <c r="AG41" i="2"/>
  <c r="AG40" i="2"/>
  <c r="AG35" i="2"/>
  <c r="AG34" i="2"/>
  <c r="AG32" i="2"/>
  <c r="AG31" i="2"/>
  <c r="AG29" i="2"/>
  <c r="AG28" i="2"/>
  <c r="AG26" i="2"/>
  <c r="AG25" i="2"/>
  <c r="AG23" i="2"/>
  <c r="AG22" i="2"/>
  <c r="AG20" i="2"/>
  <c r="AG19" i="2"/>
  <c r="AG17" i="2"/>
  <c r="AG16" i="2"/>
  <c r="AG14" i="2"/>
  <c r="AG13" i="2"/>
  <c r="AG11" i="2"/>
  <c r="AG10" i="2"/>
  <c r="AG8" i="2"/>
  <c r="AG7" i="2"/>
  <c r="AF62" i="2"/>
  <c r="AF61" i="2"/>
  <c r="AF59" i="2"/>
  <c r="AF58" i="2"/>
  <c r="AF56" i="2"/>
  <c r="AF55" i="2"/>
  <c r="AF53" i="2"/>
  <c r="AF52" i="2"/>
  <c r="AF50" i="2"/>
  <c r="AF49" i="2"/>
  <c r="AF38" i="2"/>
  <c r="AF37" i="2"/>
  <c r="AF28" i="2"/>
  <c r="AF23" i="2"/>
  <c r="AF22" i="2"/>
  <c r="AF20" i="2"/>
  <c r="AF19" i="2"/>
  <c r="AF17" i="2"/>
  <c r="AF16" i="2"/>
  <c r="AF14" i="2"/>
  <c r="AF13" i="2"/>
  <c r="AF11" i="2"/>
  <c r="AF10" i="2"/>
  <c r="AF8" i="2"/>
  <c r="AF7" i="2"/>
  <c r="U46" i="7"/>
  <c r="AF47" i="2" s="1"/>
  <c r="U45" i="7"/>
  <c r="AF46" i="2" s="1"/>
  <c r="U43" i="7"/>
  <c r="AF44" i="2" s="1"/>
  <c r="U42" i="7"/>
  <c r="AF43" i="2" s="1"/>
  <c r="U40" i="7"/>
  <c r="AF41" i="2" s="1"/>
  <c r="U39" i="7"/>
  <c r="AF40" i="2" s="1"/>
  <c r="U34" i="7"/>
  <c r="AF35" i="2" s="1"/>
  <c r="U33" i="7"/>
  <c r="AF34" i="2" s="1"/>
  <c r="U31" i="7"/>
  <c r="AF32" i="2" s="1"/>
  <c r="U30" i="7"/>
  <c r="AF31" i="2" s="1"/>
  <c r="U28" i="7"/>
  <c r="AF29" i="2" s="1"/>
  <c r="U27" i="7"/>
  <c r="U25" i="7"/>
  <c r="AF26" i="2" s="1"/>
  <c r="U24" i="7"/>
  <c r="AF25" i="2" s="1"/>
  <c r="N37" i="4"/>
  <c r="M37" i="4"/>
  <c r="N34" i="4"/>
  <c r="M34" i="4"/>
  <c r="AD62" i="2"/>
  <c r="Z62" i="2"/>
  <c r="W62" i="2"/>
  <c r="V62" i="2"/>
  <c r="U62" i="2"/>
  <c r="T62" i="2"/>
  <c r="AD59" i="2"/>
  <c r="Z59" i="2"/>
  <c r="W59" i="2"/>
  <c r="V59" i="2"/>
  <c r="U59" i="2"/>
  <c r="T59" i="2"/>
  <c r="AD56" i="2"/>
  <c r="Z56" i="2"/>
  <c r="W56" i="2"/>
  <c r="V56" i="2"/>
  <c r="U56" i="2"/>
  <c r="T56" i="2"/>
  <c r="AD53" i="2"/>
  <c r="Z53" i="2"/>
  <c r="W53" i="2"/>
  <c r="V53" i="2"/>
  <c r="U53" i="2"/>
  <c r="T53" i="2"/>
  <c r="AD50" i="2"/>
  <c r="Z50" i="2"/>
  <c r="V50" i="2"/>
  <c r="AD47" i="2"/>
  <c r="Z47" i="2"/>
  <c r="V47" i="2"/>
  <c r="AD44" i="2"/>
  <c r="Z44" i="2"/>
  <c r="V44" i="2"/>
  <c r="AD41" i="2"/>
  <c r="Z41" i="2"/>
  <c r="V41" i="2"/>
  <c r="V38" i="2"/>
  <c r="AD35" i="2"/>
  <c r="Z35" i="2"/>
  <c r="V35" i="2"/>
  <c r="AD32" i="2"/>
  <c r="Z32" i="2"/>
  <c r="V32" i="2"/>
  <c r="AD29" i="2"/>
  <c r="Z29" i="2"/>
  <c r="V29" i="2"/>
  <c r="AD26" i="2"/>
  <c r="Z26" i="2"/>
  <c r="V26" i="2"/>
  <c r="AD23" i="2"/>
  <c r="Z23" i="2"/>
  <c r="V23" i="2"/>
  <c r="AD20" i="2"/>
  <c r="Z20" i="2"/>
  <c r="V20" i="2"/>
  <c r="AD17" i="2"/>
  <c r="Z17" i="2"/>
  <c r="V17" i="2"/>
  <c r="AD14" i="2"/>
  <c r="Z14" i="2"/>
  <c r="W14" i="2"/>
  <c r="V14" i="2"/>
  <c r="U14" i="2"/>
  <c r="T14" i="2"/>
  <c r="AD11" i="2"/>
  <c r="Z11" i="2"/>
  <c r="V11" i="2"/>
  <c r="AD8" i="2"/>
  <c r="Z8" i="2"/>
  <c r="V8" i="2"/>
  <c r="T61" i="7"/>
  <c r="Q61" i="7"/>
  <c r="N61" i="7"/>
  <c r="M61" i="7"/>
  <c r="T58" i="7"/>
  <c r="Q58" i="7"/>
  <c r="N58" i="7"/>
  <c r="M58" i="7"/>
  <c r="T55" i="7"/>
  <c r="Q55" i="7"/>
  <c r="N55" i="7"/>
  <c r="M55" i="7"/>
  <c r="T52" i="7"/>
  <c r="Q52" i="7"/>
  <c r="N52" i="7"/>
  <c r="M52" i="7"/>
  <c r="T49" i="7"/>
  <c r="Q49" i="7"/>
  <c r="N49" i="7"/>
  <c r="T46" i="7"/>
  <c r="Q46" i="7"/>
  <c r="N46" i="7"/>
  <c r="T43" i="7"/>
  <c r="Q43" i="7"/>
  <c r="N43" i="7"/>
  <c r="T40" i="7"/>
  <c r="Q40" i="7"/>
  <c r="N40" i="7"/>
  <c r="N37" i="7"/>
  <c r="T34" i="7"/>
  <c r="Q34" i="7"/>
  <c r="N34" i="7"/>
  <c r="T31" i="7"/>
  <c r="Q31" i="7"/>
  <c r="N31" i="7"/>
  <c r="T28" i="7"/>
  <c r="Q28" i="7"/>
  <c r="N28" i="7"/>
  <c r="T25" i="7"/>
  <c r="Q25" i="7"/>
  <c r="N25" i="7"/>
  <c r="T22" i="7"/>
  <c r="Q22" i="7"/>
  <c r="N22" i="7"/>
  <c r="T19" i="7"/>
  <c r="Q19" i="7"/>
  <c r="N19" i="7"/>
  <c r="T16" i="7"/>
  <c r="Q16" i="7"/>
  <c r="N16" i="7"/>
  <c r="T13" i="7"/>
  <c r="Q13" i="7"/>
  <c r="N13" i="7"/>
  <c r="M13" i="7"/>
  <c r="T10" i="7"/>
  <c r="Q10" i="7"/>
  <c r="N10" i="7"/>
  <c r="T7" i="7"/>
  <c r="Q7" i="7"/>
  <c r="N7" i="7"/>
  <c r="N94" i="1"/>
  <c r="M94" i="1"/>
  <c r="N91" i="1"/>
  <c r="M91" i="1"/>
  <c r="N88" i="1"/>
  <c r="M88" i="1"/>
  <c r="N85" i="1"/>
  <c r="M85" i="1"/>
  <c r="N19" i="1"/>
  <c r="M19" i="1"/>
</calcChain>
</file>

<file path=xl/comments1.xml><?xml version="1.0" encoding="utf-8"?>
<comments xmlns="http://schemas.openxmlformats.org/spreadsheetml/2006/main">
  <authors>
    <author>Шиляева Лариса Валентиновна</author>
  </authors>
  <commentList>
    <comment ref="T43" authorId="0" shapeId="0">
      <text>
        <r>
          <rPr>
            <b/>
            <sz val="9"/>
            <color indexed="81"/>
            <rFont val="Tahoma"/>
            <family val="2"/>
            <charset val="204"/>
          </rPr>
          <t>Шиляева Лариса Валентиновна:</t>
        </r>
        <r>
          <rPr>
            <sz val="9"/>
            <color indexed="81"/>
            <rFont val="Tahoma"/>
            <family val="2"/>
            <charset val="204"/>
          </rPr>
          <t xml:space="preserve">
Льготный для насления 1762,63
</t>
        </r>
      </text>
    </comment>
    <comment ref="U43" authorId="0" shapeId="0">
      <text>
        <r>
          <rPr>
            <b/>
            <sz val="9"/>
            <color indexed="81"/>
            <rFont val="Tahoma"/>
            <family val="2"/>
            <charset val="204"/>
          </rPr>
          <t>Шиляева Лариса Валентиновна:</t>
        </r>
        <r>
          <rPr>
            <sz val="9"/>
            <color indexed="81"/>
            <rFont val="Tahoma"/>
            <family val="2"/>
            <charset val="204"/>
          </rPr>
          <t xml:space="preserve">
Льготный для населения 1886,01
</t>
        </r>
      </text>
    </comment>
    <comment ref="X43" authorId="0" shapeId="0">
      <text>
        <r>
          <rPr>
            <b/>
            <sz val="9"/>
            <color indexed="81"/>
            <rFont val="Tahoma"/>
            <family val="2"/>
            <charset val="204"/>
          </rPr>
          <t>Шиляева Лариса Валентиновна:</t>
        </r>
        <r>
          <rPr>
            <sz val="9"/>
            <color indexed="81"/>
            <rFont val="Tahoma"/>
            <family val="2"/>
            <charset val="204"/>
          </rPr>
          <t xml:space="preserve">
Льготный для населения 1886,01
</t>
        </r>
      </text>
    </comment>
    <comment ref="Y43" authorId="0" shapeId="0">
      <text>
        <r>
          <rPr>
            <b/>
            <sz val="9"/>
            <color indexed="81"/>
            <rFont val="Tahoma"/>
            <family val="2"/>
            <charset val="204"/>
          </rPr>
          <t>Шиляева Лариса Валентиновна:</t>
        </r>
        <r>
          <rPr>
            <sz val="9"/>
            <color indexed="81"/>
            <rFont val="Tahoma"/>
            <family val="2"/>
            <charset val="204"/>
          </rPr>
          <t xml:space="preserve">
Льготный для населения 2168,91
</t>
        </r>
      </text>
    </comment>
  </commentList>
</comments>
</file>

<file path=xl/sharedStrings.xml><?xml version="1.0" encoding="utf-8"?>
<sst xmlns="http://schemas.openxmlformats.org/spreadsheetml/2006/main" count="1227" uniqueCount="181">
  <si>
    <t>Тарифы на тепловую энергию (мощность), поставляемую потребителям ГПКК "ЦРКК"</t>
  </si>
  <si>
    <t>Наименование</t>
  </si>
  <si>
    <t>2020 год</t>
  </si>
  <si>
    <t>2021 год</t>
  </si>
  <si>
    <t>2022 год</t>
  </si>
  <si>
    <t>2023 год</t>
  </si>
  <si>
    <t>2024 год</t>
  </si>
  <si>
    <t>с 01.01.2020 по 30.06.2020</t>
  </si>
  <si>
    <t>с 01.07.2020 по 31.12.2020</t>
  </si>
  <si>
    <t>с 24.08.2020 по 31.12.2020</t>
  </si>
  <si>
    <t xml:space="preserve">Приказ МинТП </t>
  </si>
  <si>
    <t>с 01.01.2021 по 30.06.2021</t>
  </si>
  <si>
    <t>с 01.07.2021 по 31.12.2021</t>
  </si>
  <si>
    <t>с 04.10.2021 по 31.12.2021</t>
  </si>
  <si>
    <t>с 01.01.2022 по 30.06.2022</t>
  </si>
  <si>
    <t>с 21.05.2022 по 30.06.2022</t>
  </si>
  <si>
    <t>с 01.07.2022 по 31.12.2022</t>
  </si>
  <si>
    <t>с 01.12.2022 по 31.12.2023</t>
  </si>
  <si>
    <t>с 01.01.2024 по 30.06.2024</t>
  </si>
  <si>
    <t>с 01.07.2024 по 31.12.2024</t>
  </si>
  <si>
    <t>СЦТ №1 "с. Миндерла"</t>
  </si>
  <si>
    <t>прочие потребители</t>
  </si>
  <si>
    <t>№520-п от 18.12.2019</t>
  </si>
  <si>
    <t>№391-п от 17.12.2020</t>
  </si>
  <si>
    <t>№383-п от 17.12.2021</t>
  </si>
  <si>
    <t>№399-п от 23.11.2022</t>
  </si>
  <si>
    <t>население (с НДС)</t>
  </si>
  <si>
    <t>СЦТ №2 "г. Лесосибирск"</t>
  </si>
  <si>
    <t>СЦТ №3 "пгт. Березовка" (кроме Трактовая 83) (к 1,2)</t>
  </si>
  <si>
    <t>СЦТ №4 "пгт. Березовка" (Трактовая 83) котельная 3</t>
  </si>
  <si>
    <t>СЦТ №5 "Маганский сельсовет"</t>
  </si>
  <si>
    <t>№31-п от 05.05.2022</t>
  </si>
  <si>
    <t>СЦТ №6 "Балахтинский район"</t>
  </si>
  <si>
    <t>СЦТ №7 "п. Приморск, Балахтинский район"</t>
  </si>
  <si>
    <t>№25-п от 20.09.2021</t>
  </si>
  <si>
    <t>№386-п от 17.12.2021</t>
  </si>
  <si>
    <t>СЦТ №8 "п.Запасной Имбеж"</t>
  </si>
  <si>
    <t>СЦТ №9 "с. Дзержинское, (кроме Больничная, 53)</t>
  </si>
  <si>
    <t>СЦТ №10 "с. Дзержинское, ( Больничная, 53)</t>
  </si>
  <si>
    <t>СЦТ №11 "п. Абан, по ул. 1 Мая 193"</t>
  </si>
  <si>
    <t>СЦТ №12 "д. Гляден, Шарыповский район"</t>
  </si>
  <si>
    <t>-</t>
  </si>
  <si>
    <t xml:space="preserve"> №49-п от 12.08.2020</t>
  </si>
  <si>
    <t>№394-п от 17.12.2020</t>
  </si>
  <si>
    <t>СЦТ №13 "с. Тесь Минусинский район"</t>
  </si>
  <si>
    <t>СЦТ №14 "с. Большая Иня"</t>
  </si>
  <si>
    <t>СЦТ №15 "сп Большеничкинский сельсовет"</t>
  </si>
  <si>
    <t>СЦТ №16 "сп Городокский сельсовет"</t>
  </si>
  <si>
    <t>СЦТ №17 "сп Кавказский сельсовет"</t>
  </si>
  <si>
    <t>СЦТ №18 "сп Маломинусинский сельсовет"</t>
  </si>
  <si>
    <t>СЦТ №19 "сп Селиванихинский сельсовет"</t>
  </si>
  <si>
    <t>СЦТ №20 "Жерлыкский сельсовет"</t>
  </si>
  <si>
    <t>СЦТ №21 "сп Знаменский сельсовет"</t>
  </si>
  <si>
    <t>СЦТ №22 "сп Лугавский сельсовет"</t>
  </si>
  <si>
    <t>СЦТ №23 "Новотроицкий сельсовет"</t>
  </si>
  <si>
    <t>СЦТ №24 "сп Прихолмский сельсовет"</t>
  </si>
  <si>
    <t>СЦТ №25 "сп Тигрицкий сельсовет"</t>
  </si>
  <si>
    <t>СЦТ №26 "п. Саянский, Рыбинский район"</t>
  </si>
  <si>
    <t>СЦТ №27 "Сотниковский, Астафьевский, Мокрушенский, Терский сельсоветы"</t>
  </si>
  <si>
    <t>СЦТ №28 "Таеженский, Краснокурышенский сельсоветы"</t>
  </si>
  <si>
    <t>СЦТ №29 "Георгиевский, Рудянский сельсоветы"</t>
  </si>
  <si>
    <t>СЦТ №30 "Браженский сельсовет"</t>
  </si>
  <si>
    <t xml:space="preserve">Тарифы на теплоноситель, поставляемый потербителям ГПКК ЦРКК </t>
  </si>
  <si>
    <t>с 01.11.2020 по 31.12.2020</t>
  </si>
  <si>
    <t>№521-п от 18.12.2019</t>
  </si>
  <si>
    <t>№392-п от 17.12.2020</t>
  </si>
  <si>
    <t>№384-п от 17.12.2021</t>
  </si>
  <si>
    <t>№400-п от 23.11.2022</t>
  </si>
  <si>
    <t>№32-п от 05.05.2022</t>
  </si>
  <si>
    <t>№71-п от 20.10.2020</t>
  </si>
  <si>
    <t>№395-п от 17.12.2020</t>
  </si>
  <si>
    <t>№387-п от 17.12.2021</t>
  </si>
  <si>
    <t>№26-п от 20.09.2021</t>
  </si>
  <si>
    <t>Тарифы на горячую воду, поставляемую ГПКК ЦРКК с использованием открытых систем теплоснабжения (горячего водоснабжения)</t>
  </si>
  <si>
    <t>компонент на теплоноситель, руб/куб.м</t>
  </si>
  <si>
    <t>компонент на ТЭ, руб/Гкал</t>
  </si>
  <si>
    <t>№522-п от 18.12.2019</t>
  </si>
  <si>
    <t>№393-п от 17.12.2020</t>
  </si>
  <si>
    <t>№385-п от 17.12.2021</t>
  </si>
  <si>
    <t>№401-п от 23.11.2022</t>
  </si>
  <si>
    <t>№33-п от 05.05.2022</t>
  </si>
  <si>
    <t>№72-п от 20.10.2020</t>
  </si>
  <si>
    <t>№396-п от 17.12.2020</t>
  </si>
  <si>
    <t>№388-п от 17.12.2021</t>
  </si>
  <si>
    <t>№27-п от 20.09.2021</t>
  </si>
  <si>
    <t>Тарифы на услуги по передаче тепловой энергии по сетм ГПКК ЦРКК</t>
  </si>
  <si>
    <t>Передача тепловой энергии, Березовский район</t>
  </si>
  <si>
    <t>потребители</t>
  </si>
  <si>
    <t>№519-п от 18.12.2019</t>
  </si>
  <si>
    <t>№390 -п от 17.12.2020</t>
  </si>
  <si>
    <t>№382-п от 17.12.2021</t>
  </si>
  <si>
    <t>№398-п от 23.11.2022</t>
  </si>
  <si>
    <t>№ 368-п от 18.12.2023</t>
  </si>
  <si>
    <t>Тарифы на питьевую воду для потребителей ГПКК "ЦРКК"</t>
  </si>
  <si>
    <t>с 10.09.2020 по 31.12.2020</t>
  </si>
  <si>
    <t>с 16.05.2022 по 30.06.2022</t>
  </si>
  <si>
    <t>с 09.12.2023 по 31.12.2023</t>
  </si>
  <si>
    <t>СЦВ №1 "пгт. Березовка" (кроме мкр. Шумково)</t>
  </si>
  <si>
    <t>№1214-в от 19.12.2019</t>
  </si>
  <si>
    <t>№878-в от 16.12.2020</t>
  </si>
  <si>
    <t>№991-в от 16.12.2021</t>
  </si>
  <si>
    <t>№992-в от 23.11.2022</t>
  </si>
  <si>
    <t>№ 900-в от 14.12.2023</t>
  </si>
  <si>
    <t>СЦВ №2 "пгт. Березовка" (мкр. Шумково)</t>
  </si>
  <si>
    <t>СЦВ №3 "пгт. Балахта"</t>
  </si>
  <si>
    <t>№168-в от 20.09.2021</t>
  </si>
  <si>
    <t>№987-в от 16.12.2021</t>
  </si>
  <si>
    <t>СЦВ №4 "Приморский сельсовет, Огурский сельсовет"</t>
  </si>
  <si>
    <t>№84-в от 30.03.2021</t>
  </si>
  <si>
    <t>№465-в от 25.11.2021</t>
  </si>
  <si>
    <t>СЦВ №5 "Новоселовский сельсовет, Чулымский сельсовет"</t>
  </si>
  <si>
    <t>СЦВ №6 "Анашенский сельсовет"</t>
  </si>
  <si>
    <t>СЦВ №7 "д. Гляден, Шарыповского муниципального округа"</t>
  </si>
  <si>
    <t>№126-в от 27.08.2020</t>
  </si>
  <si>
    <t>№899-в от 16.12.2020</t>
  </si>
  <si>
    <t>№341-в от 18.11.2021</t>
  </si>
  <si>
    <t>№986-в от 23.11.2022</t>
  </si>
  <si>
    <t>№500-в от 23.11.2023</t>
  </si>
  <si>
    <t>СЦВ №8 "Минусинский район"</t>
  </si>
  <si>
    <t>№172-в от 20.09.2021</t>
  </si>
  <si>
    <t>№983-в от 16.12.2021</t>
  </si>
  <si>
    <t>№988-в от 23.11.2022</t>
  </si>
  <si>
    <t>№496-в от 23.11.2023</t>
  </si>
  <si>
    <t>СЦВ №9 "с. Бражное, п. Степняки, д. Ашкаул Канского района"</t>
  </si>
  <si>
    <t>№7-в от 04.02.2022</t>
  </si>
  <si>
    <t>СЦВ №10 "с. Таежное Канского района"</t>
  </si>
  <si>
    <t>№159-в от 04.05.2022</t>
  </si>
  <si>
    <t>СЦВ №11 "с. Рудяное, с. Георгиевка, д. Ивановка, д. Северо-Александровка, д. Сухо-Ерша Канского района"</t>
  </si>
  <si>
    <t>СЦВ №12 "с. Мокруша, п. Залесный, д. Алега, п. Красный Маяк, п. Бошняково, с. Крутая Горка Канского района"</t>
  </si>
  <si>
    <t>СЦВ №13 "г. Назарово"</t>
  </si>
  <si>
    <t>№138-в от 07.07.2021</t>
  </si>
  <si>
    <t>СЦВ №14 "Богучанский район"</t>
  </si>
  <si>
    <t>СЦВ №15 "г. Енисейск"</t>
  </si>
  <si>
    <t>№494-в от 23.11.2023</t>
  </si>
  <si>
    <t>№653-в от 28.11.2023</t>
  </si>
  <si>
    <t>Тарифы на водооотведение для потребителей ГПКК "ЦРКК"</t>
  </si>
  <si>
    <t>СЦВО №2 "пгт. Балахта" (очистка сточных вод)</t>
  </si>
  <si>
    <t>№1218-в от 19.12.2019</t>
  </si>
  <si>
    <t>№880-в от 16.12.2020</t>
  </si>
  <si>
    <t>№467-в от 25.11.2021</t>
  </si>
  <si>
    <t>№994-в от 23.11.2022</t>
  </si>
  <si>
    <t>№649-в от 28.11.2023</t>
  </si>
  <si>
    <t>СЦВО №3 "Новоселовский сельсовет, Чулымский сельсовет"</t>
  </si>
  <si>
    <t>№170-в от 20.09.2021</t>
  </si>
  <si>
    <t>№989-в от 16.12.2021</t>
  </si>
  <si>
    <t>СЦВО №4 "Анашенский сельсовет"</t>
  </si>
  <si>
    <t>СЦВО №5 "Минусинский район"</t>
  </si>
  <si>
    <t>№174-в от 20.09.2021</t>
  </si>
  <si>
    <t>№985-в от 16.12.2021</t>
  </si>
  <si>
    <t>№990-в от 23.11.2022</t>
  </si>
  <si>
    <t>№498-в от 23.11.2023</t>
  </si>
  <si>
    <t>СЦВО №6 "с. Бражное"</t>
  </si>
  <si>
    <t>№9-в от 04.02.2022</t>
  </si>
  <si>
    <t>СЦВО №7 "г. Назарово"</t>
  </si>
  <si>
    <t>№140-в от 07.07.2021</t>
  </si>
  <si>
    <t>СЦВО №8 "Нижнетерянский сельсовет"</t>
  </si>
  <si>
    <t>СЦВО №9 "Таежнинский сельсовет"</t>
  </si>
  <si>
    <t>СЦВО №10 "п. Саянский, Рыбинского района"</t>
  </si>
  <si>
    <t>Тариф на транспортировку сточных вод для потребителей ГПКК "ЦРКК"</t>
  </si>
  <si>
    <t>СЦВО №1 "пгт. Березовка" (транспортировка сточных вод)</t>
  </si>
  <si>
    <t>№897-в от 16.12.2020</t>
  </si>
  <si>
    <t>№673-в от 09.12.2022</t>
  </si>
  <si>
    <t>№657-в от 16.11.2022</t>
  </si>
  <si>
    <t>№651-в от 28.11.2023</t>
  </si>
  <si>
    <t>№ 369-п от 18.12.2023</t>
  </si>
  <si>
    <t>№ 370-п от 12.12.2023</t>
  </si>
  <si>
    <t>№ 371-п от 18.12.2023</t>
  </si>
  <si>
    <t>2025 год</t>
  </si>
  <si>
    <t>с 01.01.2025 по 30.06.2025</t>
  </si>
  <si>
    <t>с 01.07.2025 по 31.12.2025</t>
  </si>
  <si>
    <t>от 16.12.2024 № 705-в</t>
  </si>
  <si>
    <t>от 16.12.2024 № 707-в</t>
  </si>
  <si>
    <t>от 16.12.2024 № 709-в</t>
  </si>
  <si>
    <t>от 16.12.2024 № 711-в</t>
  </si>
  <si>
    <t>от 18.12.2024 № 711-в</t>
  </si>
  <si>
    <t>от 18.12.2024 № 872-в</t>
  </si>
  <si>
    <t>от 18.12.2024 № 874-в</t>
  </si>
  <si>
    <t>от 19.12.2024 № 373-п</t>
  </si>
  <si>
    <t>от 19.12.2024 № 372-п</t>
  </si>
  <si>
    <t>от 19.12.2024 № 371-п</t>
  </si>
  <si>
    <t>от 19.12.2024 № 374-п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</si>
</sst>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0.00"/>
  </numFmts>
  <fonts count="8" x14ac:knownFonts="1">
    <font>
      <sz val="11"/>
      <color theme="1"/>
      <name val="Calibri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01">
    <xf numFmtId="0" fontId="0" fillId="0" borderId="0" xfId="0"/>
    <xf numFmtId="164" fontId="1" fillId="0" borderId="0" xfId="0" applyNumberFormat="1" applyFont="1" applyFill="1" applyBorder="1"/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/>
    <xf numFmtId="164" fontId="1" fillId="0" borderId="0" xfId="0" applyNumberFormat="1" applyFont="1" applyFill="1" applyBorder="1" applyAlignment="1">
      <alignment horizontal="left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164" fontId="4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left" wrapText="1"/>
    </xf>
    <xf numFmtId="0" fontId="4" fillId="3" borderId="1" xfId="0" applyFont="1" applyFill="1" applyBorder="1" applyAlignment="1"/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/>
    <xf numFmtId="0" fontId="1" fillId="5" borderId="1" xfId="0" applyFont="1" applyFill="1" applyBorder="1"/>
    <xf numFmtId="164" fontId="1" fillId="0" borderId="0" xfId="0" applyNumberFormat="1" applyFont="1"/>
    <xf numFmtId="0" fontId="4" fillId="0" borderId="0" xfId="0" applyFont="1"/>
    <xf numFmtId="164" fontId="1" fillId="2" borderId="5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/>
    <xf numFmtId="0" fontId="1" fillId="0" borderId="1" xfId="0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center"/>
    </xf>
    <xf numFmtId="164" fontId="1" fillId="3" borderId="1" xfId="0" applyNumberFormat="1" applyFont="1" applyFill="1" applyBorder="1" applyAlignment="1">
      <alignment horizontal="left"/>
    </xf>
    <xf numFmtId="164" fontId="4" fillId="2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left"/>
    </xf>
    <xf numFmtId="164" fontId="1" fillId="3" borderId="1" xfId="0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vertical="center"/>
    </xf>
    <xf numFmtId="0" fontId="4" fillId="5" borderId="1" xfId="0" applyFont="1" applyFill="1" applyBorder="1"/>
    <xf numFmtId="164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/>
    </xf>
    <xf numFmtId="164" fontId="1" fillId="3" borderId="1" xfId="0" applyNumberFormat="1" applyFont="1" applyFill="1" applyBorder="1" applyAlignment="1">
      <alignment horizontal="left" wrapText="1"/>
    </xf>
    <xf numFmtId="164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wrapText="1"/>
    </xf>
    <xf numFmtId="164" fontId="4" fillId="5" borderId="1" xfId="0" applyNumberFormat="1" applyFont="1" applyFill="1" applyBorder="1" applyAlignment="1">
      <alignment wrapText="1"/>
    </xf>
    <xf numFmtId="164" fontId="4" fillId="5" borderId="1" xfId="0" applyNumberFormat="1" applyFont="1" applyFill="1" applyBorder="1" applyAlignment="1">
      <alignment vertical="center" wrapText="1"/>
    </xf>
    <xf numFmtId="164" fontId="1" fillId="5" borderId="1" xfId="0" applyNumberFormat="1" applyFont="1" applyFill="1" applyBorder="1" applyAlignment="1">
      <alignment wrapText="1"/>
    </xf>
    <xf numFmtId="0" fontId="2" fillId="0" borderId="0" xfId="0" applyFont="1" applyBorder="1" applyAlignment="1">
      <alignment horizontal="center"/>
    </xf>
    <xf numFmtId="0" fontId="4" fillId="5" borderId="1" xfId="0" applyFont="1" applyFill="1" applyBorder="1" applyAlignment="1">
      <alignment wrapText="1"/>
    </xf>
    <xf numFmtId="0" fontId="4" fillId="5" borderId="1" xfId="0" applyFont="1" applyFill="1" applyBorder="1" applyAlignment="1">
      <alignment vertical="center" wrapText="1"/>
    </xf>
    <xf numFmtId="164" fontId="7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/>
    <xf numFmtId="0" fontId="2" fillId="0" borderId="0" xfId="0" applyFont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textRotation="90"/>
    </xf>
    <xf numFmtId="164" fontId="4" fillId="0" borderId="1" xfId="0" applyNumberFormat="1" applyFont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164" fontId="1" fillId="2" borderId="6" xfId="0" applyNumberFormat="1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164" fontId="1" fillId="4" borderId="5" xfId="0" applyNumberFormat="1" applyFont="1" applyFill="1" applyBorder="1" applyAlignment="1">
      <alignment horizontal="center" vertical="center"/>
    </xf>
    <xf numFmtId="164" fontId="1" fillId="4" borderId="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ECFF"/>
      <color rgb="FFFFFF99"/>
      <color rgb="FFFFCC00"/>
      <color rgb="FFFFCC66"/>
      <color rgb="FFCC99FF"/>
      <color rgb="FF9999FF"/>
      <color rgb="FFCCCCFF"/>
      <color rgb="FFCCFFFF"/>
      <color rgb="FFFFFFFF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AC94"/>
  <sheetViews>
    <sheetView tabSelected="1" workbookViewId="0">
      <pane xSplit="1" ySplit="4" topLeftCell="F5" activePane="bottomRight" state="frozen"/>
      <selection pane="topRight"/>
      <selection pane="bottomLeft"/>
      <selection pane="bottomRight" activeCell="AD12" sqref="AD12"/>
    </sheetView>
  </sheetViews>
  <sheetFormatPr defaultColWidth="9.140625" defaultRowHeight="15" outlineLevelCol="1" x14ac:dyDescent="0.25"/>
  <cols>
    <col min="1" max="1" width="51.5703125" style="49" customWidth="1"/>
    <col min="2" max="4" width="12.7109375" style="31" hidden="1" customWidth="1" outlineLevel="1"/>
    <col min="5" max="5" width="21.28515625" style="31" hidden="1" customWidth="1" outlineLevel="1"/>
    <col min="6" max="6" width="3.42578125" style="1" customWidth="1" collapsed="1"/>
    <col min="7" max="8" width="12.85546875" style="31" hidden="1" customWidth="1" outlineLevel="1"/>
    <col min="9" max="9" width="12.5703125" style="31" hidden="1" customWidth="1" outlineLevel="1"/>
    <col min="10" max="10" width="20.28515625" style="31" hidden="1" customWidth="1" outlineLevel="1"/>
    <col min="11" max="11" width="3.42578125" style="1" customWidth="1" collapsed="1"/>
    <col min="12" max="12" width="13.140625" style="31" hidden="1" customWidth="1" outlineLevel="1"/>
    <col min="13" max="13" width="13" style="31" hidden="1" customWidth="1" outlineLevel="1"/>
    <col min="14" max="14" width="12.7109375" style="31" hidden="1" customWidth="1" outlineLevel="1"/>
    <col min="15" max="15" width="20" style="31" hidden="1" customWidth="1" outlineLevel="1"/>
    <col min="16" max="16" width="3.42578125" style="1" customWidth="1" collapsed="1"/>
    <col min="17" max="17" width="14.42578125" style="31" customWidth="1" outlineLevel="1"/>
    <col min="18" max="18" width="19.85546875" style="16" customWidth="1" outlineLevel="1"/>
    <col min="19" max="19" width="3.42578125" style="1" customWidth="1"/>
    <col min="20" max="21" width="14.85546875" style="16" customWidth="1" outlineLevel="1"/>
    <col min="22" max="22" width="20.28515625" style="16" customWidth="1" outlineLevel="1"/>
    <col min="23" max="23" width="3.42578125" style="1" customWidth="1"/>
    <col min="24" max="25" width="13.42578125" style="16" customWidth="1" outlineLevel="1"/>
    <col min="26" max="26" width="21" style="16" customWidth="1" outlineLevel="1"/>
    <col min="27" max="27" width="3.7109375" style="16" bestFit="1" customWidth="1"/>
    <col min="28" max="28" width="9.140625" style="16"/>
    <col min="29" max="29" width="11.42578125" style="16" bestFit="1" customWidth="1"/>
    <col min="30" max="16384" width="9.140625" style="16"/>
  </cols>
  <sheetData>
    <row r="1" spans="1:29" ht="18.75" x14ac:dyDescent="0.3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57"/>
    </row>
    <row r="3" spans="1:29" x14ac:dyDescent="0.25">
      <c r="A3" s="70" t="s">
        <v>1</v>
      </c>
      <c r="B3" s="68" t="s">
        <v>2</v>
      </c>
      <c r="C3" s="68"/>
      <c r="D3" s="68"/>
      <c r="E3" s="68"/>
      <c r="F3" s="72" t="s">
        <v>2</v>
      </c>
      <c r="G3" s="68" t="s">
        <v>3</v>
      </c>
      <c r="H3" s="68"/>
      <c r="I3" s="68"/>
      <c r="J3" s="68"/>
      <c r="K3" s="72" t="s">
        <v>3</v>
      </c>
      <c r="L3" s="68" t="s">
        <v>4</v>
      </c>
      <c r="M3" s="68"/>
      <c r="N3" s="68"/>
      <c r="O3" s="68"/>
      <c r="P3" s="72" t="s">
        <v>4</v>
      </c>
      <c r="Q3" s="69" t="s">
        <v>5</v>
      </c>
      <c r="R3" s="69"/>
      <c r="S3" s="72" t="s">
        <v>4</v>
      </c>
      <c r="T3" s="68" t="s">
        <v>6</v>
      </c>
      <c r="U3" s="68"/>
      <c r="V3" s="68"/>
      <c r="W3" s="72" t="s">
        <v>6</v>
      </c>
      <c r="X3" s="74" t="s">
        <v>167</v>
      </c>
      <c r="Y3" s="74"/>
      <c r="Z3" s="74"/>
      <c r="AA3" s="72" t="s">
        <v>167</v>
      </c>
    </row>
    <row r="4" spans="1:29" ht="42" customHeight="1" x14ac:dyDescent="0.25">
      <c r="A4" s="70"/>
      <c r="B4" s="34" t="s">
        <v>7</v>
      </c>
      <c r="C4" s="34" t="s">
        <v>8</v>
      </c>
      <c r="D4" s="39" t="s">
        <v>9</v>
      </c>
      <c r="E4" s="34" t="s">
        <v>10</v>
      </c>
      <c r="F4" s="72"/>
      <c r="G4" s="34" t="s">
        <v>11</v>
      </c>
      <c r="H4" s="34" t="s">
        <v>12</v>
      </c>
      <c r="I4" s="39" t="s">
        <v>13</v>
      </c>
      <c r="J4" s="34" t="s">
        <v>10</v>
      </c>
      <c r="K4" s="72"/>
      <c r="L4" s="34" t="s">
        <v>14</v>
      </c>
      <c r="M4" s="39" t="s">
        <v>15</v>
      </c>
      <c r="N4" s="34" t="s">
        <v>16</v>
      </c>
      <c r="O4" s="34" t="s">
        <v>10</v>
      </c>
      <c r="P4" s="72"/>
      <c r="Q4" s="47" t="s">
        <v>17</v>
      </c>
      <c r="R4" s="4" t="s">
        <v>10</v>
      </c>
      <c r="S4" s="72"/>
      <c r="T4" s="34" t="s">
        <v>18</v>
      </c>
      <c r="U4" s="34" t="s">
        <v>19</v>
      </c>
      <c r="V4" s="34" t="s">
        <v>10</v>
      </c>
      <c r="W4" s="72"/>
      <c r="X4" s="14" t="s">
        <v>168</v>
      </c>
      <c r="Y4" s="14" t="s">
        <v>169</v>
      </c>
      <c r="Z4" s="14" t="s">
        <v>10</v>
      </c>
      <c r="AA4" s="72"/>
    </row>
    <row r="5" spans="1:29" s="48" customFormat="1" x14ac:dyDescent="0.25">
      <c r="A5" s="18" t="s">
        <v>20</v>
      </c>
      <c r="B5" s="50"/>
      <c r="C5" s="50"/>
      <c r="D5" s="50"/>
      <c r="E5" s="50"/>
      <c r="F5" s="7"/>
      <c r="G5" s="50"/>
      <c r="H5" s="50"/>
      <c r="I5" s="50"/>
      <c r="J5" s="50"/>
      <c r="K5" s="7"/>
      <c r="L5" s="50"/>
      <c r="M5" s="50"/>
      <c r="N5" s="50"/>
      <c r="O5" s="54"/>
      <c r="P5" s="7"/>
      <c r="Q5" s="50"/>
      <c r="R5" s="58"/>
      <c r="S5" s="7"/>
      <c r="T5" s="50"/>
      <c r="U5" s="50"/>
      <c r="V5" s="54"/>
      <c r="W5" s="7"/>
      <c r="X5" s="50"/>
      <c r="Y5" s="50"/>
      <c r="Z5" s="54"/>
      <c r="AA5" s="7"/>
    </row>
    <row r="6" spans="1:29" s="48" customFormat="1" ht="15" customHeight="1" x14ac:dyDescent="0.25">
      <c r="A6" s="36" t="s">
        <v>21</v>
      </c>
      <c r="B6" s="51">
        <v>4065.21</v>
      </c>
      <c r="C6" s="51">
        <v>4252.21</v>
      </c>
      <c r="D6" s="51"/>
      <c r="E6" s="71" t="s">
        <v>22</v>
      </c>
      <c r="F6" s="10"/>
      <c r="G6" s="51">
        <v>4252.21</v>
      </c>
      <c r="H6" s="51">
        <v>4447.8100000000004</v>
      </c>
      <c r="I6" s="51"/>
      <c r="J6" s="71" t="s">
        <v>23</v>
      </c>
      <c r="K6" s="10"/>
      <c r="L6" s="51">
        <v>4447.8100000000004</v>
      </c>
      <c r="M6" s="51"/>
      <c r="N6" s="51">
        <v>4569.3999999999996</v>
      </c>
      <c r="O6" s="73" t="s">
        <v>24</v>
      </c>
      <c r="P6" s="10"/>
      <c r="Q6" s="51">
        <v>4980.5200000000004</v>
      </c>
      <c r="R6" s="73" t="s">
        <v>25</v>
      </c>
      <c r="S6" s="10"/>
      <c r="T6" s="51">
        <v>4980.5200000000004</v>
      </c>
      <c r="U6" s="51">
        <v>6225.65</v>
      </c>
      <c r="V6" s="73" t="s">
        <v>164</v>
      </c>
      <c r="W6" s="10"/>
      <c r="X6" s="51">
        <v>6225.65</v>
      </c>
      <c r="Y6" s="51">
        <v>6225.65</v>
      </c>
      <c r="Z6" s="75" t="s">
        <v>178</v>
      </c>
      <c r="AA6" s="10"/>
    </row>
    <row r="7" spans="1:29" s="48" customFormat="1" x14ac:dyDescent="0.25">
      <c r="A7" s="36" t="s">
        <v>26</v>
      </c>
      <c r="B7" s="51">
        <v>4878.25</v>
      </c>
      <c r="C7" s="51">
        <v>5102.6499999999996</v>
      </c>
      <c r="D7" s="51"/>
      <c r="E7" s="71"/>
      <c r="F7" s="10"/>
      <c r="G7" s="51">
        <v>5102.6499999999996</v>
      </c>
      <c r="H7" s="51">
        <v>5337.37</v>
      </c>
      <c r="I7" s="51"/>
      <c r="J7" s="71"/>
      <c r="K7" s="10"/>
      <c r="L7" s="51">
        <v>5337.37</v>
      </c>
      <c r="M7" s="51"/>
      <c r="N7" s="51">
        <v>5483.28</v>
      </c>
      <c r="O7" s="73"/>
      <c r="P7" s="10"/>
      <c r="Q7" s="51">
        <v>5976.62</v>
      </c>
      <c r="R7" s="73"/>
      <c r="S7" s="10"/>
      <c r="T7" s="51">
        <v>5976.62</v>
      </c>
      <c r="U7" s="51">
        <v>7470.78</v>
      </c>
      <c r="V7" s="73"/>
      <c r="W7" s="10"/>
      <c r="X7" s="51">
        <v>7470.78</v>
      </c>
      <c r="Y7" s="51">
        <v>7470.78</v>
      </c>
      <c r="Z7" s="76"/>
      <c r="AA7" s="10"/>
    </row>
    <row r="8" spans="1:29" s="48" customFormat="1" x14ac:dyDescent="0.25">
      <c r="A8" s="18" t="s">
        <v>27</v>
      </c>
      <c r="B8" s="53"/>
      <c r="C8" s="53"/>
      <c r="D8" s="53"/>
      <c r="E8" s="53"/>
      <c r="F8" s="11"/>
      <c r="G8" s="53"/>
      <c r="H8" s="53"/>
      <c r="I8" s="53"/>
      <c r="J8" s="53"/>
      <c r="K8" s="11"/>
      <c r="L8" s="53"/>
      <c r="M8" s="53"/>
      <c r="N8" s="53"/>
      <c r="O8" s="55"/>
      <c r="P8" s="11"/>
      <c r="Q8" s="53"/>
      <c r="R8" s="59"/>
      <c r="S8" s="11"/>
      <c r="T8" s="53"/>
      <c r="U8" s="53"/>
      <c r="V8" s="55"/>
      <c r="W8" s="11"/>
      <c r="X8" s="53"/>
      <c r="Y8" s="53"/>
      <c r="Z8" s="55"/>
      <c r="AA8" s="11"/>
    </row>
    <row r="9" spans="1:29" s="48" customFormat="1" x14ac:dyDescent="0.25">
      <c r="A9" s="36" t="s">
        <v>21</v>
      </c>
      <c r="B9" s="51">
        <v>3313.95</v>
      </c>
      <c r="C9" s="51">
        <v>3466.39</v>
      </c>
      <c r="D9" s="51"/>
      <c r="E9" s="71" t="s">
        <v>22</v>
      </c>
      <c r="F9" s="10"/>
      <c r="G9" s="51">
        <v>3466.39</v>
      </c>
      <c r="H9" s="51">
        <v>3625.85</v>
      </c>
      <c r="I9" s="51"/>
      <c r="J9" s="71" t="s">
        <v>23</v>
      </c>
      <c r="K9" s="10"/>
      <c r="L9" s="51">
        <v>3625.85</v>
      </c>
      <c r="M9" s="51"/>
      <c r="N9" s="51">
        <v>3770.88</v>
      </c>
      <c r="O9" s="73" t="s">
        <v>24</v>
      </c>
      <c r="P9" s="10"/>
      <c r="Q9" s="51">
        <v>4110.2</v>
      </c>
      <c r="R9" s="73" t="s">
        <v>25</v>
      </c>
      <c r="S9" s="10"/>
      <c r="T9" s="51">
        <v>4110.2</v>
      </c>
      <c r="U9" s="51">
        <v>4915.32</v>
      </c>
      <c r="V9" s="73" t="s">
        <v>164</v>
      </c>
      <c r="W9" s="10"/>
      <c r="X9" s="51">
        <v>4915.32</v>
      </c>
      <c r="Y9" s="51">
        <v>4915.32</v>
      </c>
      <c r="Z9" s="75" t="str">
        <f>Z6</f>
        <v>от 19.12.2024 № 372-п</v>
      </c>
      <c r="AA9" s="10"/>
    </row>
    <row r="10" spans="1:29" s="48" customFormat="1" x14ac:dyDescent="0.25">
      <c r="A10" s="36" t="s">
        <v>26</v>
      </c>
      <c r="B10" s="51">
        <v>3976.74</v>
      </c>
      <c r="C10" s="51">
        <v>4159.67</v>
      </c>
      <c r="D10" s="51"/>
      <c r="E10" s="71"/>
      <c r="F10" s="10"/>
      <c r="G10" s="51">
        <v>4159.67</v>
      </c>
      <c r="H10" s="51">
        <v>4351.0200000000004</v>
      </c>
      <c r="I10" s="51"/>
      <c r="J10" s="71"/>
      <c r="K10" s="10"/>
      <c r="L10" s="51">
        <v>4351.0200000000004</v>
      </c>
      <c r="M10" s="51"/>
      <c r="N10" s="51">
        <v>4525.0600000000004</v>
      </c>
      <c r="O10" s="73"/>
      <c r="P10" s="10"/>
      <c r="Q10" s="51">
        <v>4932.24</v>
      </c>
      <c r="R10" s="73"/>
      <c r="S10" s="10"/>
      <c r="T10" s="51">
        <v>4932.24</v>
      </c>
      <c r="U10" s="51">
        <v>5898.38</v>
      </c>
      <c r="V10" s="73"/>
      <c r="W10" s="10"/>
      <c r="X10" s="51">
        <v>5898.38</v>
      </c>
      <c r="Y10" s="51">
        <v>5898.38</v>
      </c>
      <c r="Z10" s="76"/>
      <c r="AA10" s="10"/>
    </row>
    <row r="11" spans="1:29" s="48" customFormat="1" x14ac:dyDescent="0.25">
      <c r="A11" s="18" t="s">
        <v>28</v>
      </c>
      <c r="B11" s="53"/>
      <c r="C11" s="53"/>
      <c r="D11" s="53"/>
      <c r="E11" s="53"/>
      <c r="F11" s="11"/>
      <c r="G11" s="53"/>
      <c r="H11" s="53"/>
      <c r="I11" s="53"/>
      <c r="J11" s="53"/>
      <c r="K11" s="11"/>
      <c r="L11" s="53"/>
      <c r="M11" s="53"/>
      <c r="N11" s="53"/>
      <c r="O11" s="55"/>
      <c r="P11" s="11"/>
      <c r="Q11" s="53"/>
      <c r="R11" s="59"/>
      <c r="S11" s="11"/>
      <c r="T11" s="53"/>
      <c r="U11" s="53"/>
      <c r="V11" s="55"/>
      <c r="W11" s="11"/>
      <c r="X11" s="53"/>
      <c r="Y11" s="53"/>
      <c r="Z11" s="55"/>
      <c r="AA11" s="11"/>
    </row>
    <row r="12" spans="1:29" s="48" customFormat="1" x14ac:dyDescent="0.25">
      <c r="A12" s="36" t="s">
        <v>21</v>
      </c>
      <c r="B12" s="51">
        <v>2996.54</v>
      </c>
      <c r="C12" s="51">
        <v>3134.29</v>
      </c>
      <c r="D12" s="51"/>
      <c r="E12" s="71" t="s">
        <v>22</v>
      </c>
      <c r="F12" s="10"/>
      <c r="G12" s="51">
        <v>3134.29</v>
      </c>
      <c r="H12" s="51">
        <v>3278.46</v>
      </c>
      <c r="I12" s="51"/>
      <c r="J12" s="71" t="s">
        <v>23</v>
      </c>
      <c r="K12" s="10"/>
      <c r="L12" s="51">
        <v>3278.46</v>
      </c>
      <c r="M12" s="51"/>
      <c r="N12" s="51">
        <v>3409.6</v>
      </c>
      <c r="O12" s="73" t="s">
        <v>24</v>
      </c>
      <c r="P12" s="10"/>
      <c r="Q12" s="51">
        <v>3716.46</v>
      </c>
      <c r="R12" s="73" t="s">
        <v>25</v>
      </c>
      <c r="S12" s="10"/>
      <c r="T12" s="51">
        <v>3716.46</v>
      </c>
      <c r="U12" s="51">
        <v>3976.62</v>
      </c>
      <c r="V12" s="73" t="s">
        <v>164</v>
      </c>
      <c r="W12" s="10"/>
      <c r="X12" s="51">
        <v>3976.62</v>
      </c>
      <c r="Y12" s="51">
        <v>4645.46</v>
      </c>
      <c r="Z12" s="75" t="str">
        <f>Z9</f>
        <v>от 19.12.2024 № 372-п</v>
      </c>
      <c r="AA12" s="10"/>
      <c r="AC12" s="48">
        <f>Y12/X12</f>
        <v>1.168193088602884</v>
      </c>
    </row>
    <row r="13" spans="1:29" s="48" customFormat="1" x14ac:dyDescent="0.25">
      <c r="A13" s="36" t="s">
        <v>26</v>
      </c>
      <c r="B13" s="51">
        <v>3595.85</v>
      </c>
      <c r="C13" s="51">
        <v>3761.15</v>
      </c>
      <c r="D13" s="51"/>
      <c r="E13" s="71"/>
      <c r="F13" s="10"/>
      <c r="G13" s="51">
        <v>3761.15</v>
      </c>
      <c r="H13" s="51">
        <v>3934.15</v>
      </c>
      <c r="I13" s="51"/>
      <c r="J13" s="71"/>
      <c r="K13" s="10"/>
      <c r="L13" s="51">
        <v>3934.15</v>
      </c>
      <c r="M13" s="51"/>
      <c r="N13" s="51">
        <v>4091.52</v>
      </c>
      <c r="O13" s="73"/>
      <c r="P13" s="10"/>
      <c r="Q13" s="51">
        <v>4459.75</v>
      </c>
      <c r="R13" s="73"/>
      <c r="S13" s="10"/>
      <c r="T13" s="51">
        <v>4459.75</v>
      </c>
      <c r="U13" s="51">
        <v>4771.9399999999996</v>
      </c>
      <c r="V13" s="73"/>
      <c r="W13" s="10"/>
      <c r="X13" s="51">
        <v>4771.9399999999996</v>
      </c>
      <c r="Y13" s="51">
        <v>5574.55</v>
      </c>
      <c r="Z13" s="76"/>
      <c r="AA13" s="10"/>
    </row>
    <row r="14" spans="1:29" s="48" customFormat="1" x14ac:dyDescent="0.25">
      <c r="A14" s="18" t="s">
        <v>29</v>
      </c>
      <c r="B14" s="53"/>
      <c r="C14" s="53"/>
      <c r="D14" s="53"/>
      <c r="E14" s="53"/>
      <c r="F14" s="11"/>
      <c r="G14" s="53"/>
      <c r="H14" s="53"/>
      <c r="I14" s="53"/>
      <c r="J14" s="53"/>
      <c r="K14" s="11"/>
      <c r="L14" s="53"/>
      <c r="M14" s="53"/>
      <c r="N14" s="53"/>
      <c r="O14" s="55"/>
      <c r="P14" s="11"/>
      <c r="Q14" s="53"/>
      <c r="R14" s="59"/>
      <c r="S14" s="11"/>
      <c r="T14" s="53"/>
      <c r="U14" s="53"/>
      <c r="V14" s="55"/>
      <c r="W14" s="11"/>
      <c r="X14" s="53"/>
      <c r="Y14" s="53"/>
      <c r="Z14" s="55"/>
      <c r="AA14" s="11"/>
    </row>
    <row r="15" spans="1:29" s="48" customFormat="1" ht="15" customHeight="1" x14ac:dyDescent="0.25">
      <c r="A15" s="36" t="s">
        <v>21</v>
      </c>
      <c r="B15" s="51">
        <v>642.22</v>
      </c>
      <c r="C15" s="51">
        <v>671.77</v>
      </c>
      <c r="D15" s="51"/>
      <c r="E15" s="71" t="s">
        <v>22</v>
      </c>
      <c r="F15" s="10"/>
      <c r="G15" s="51">
        <v>671.77</v>
      </c>
      <c r="H15" s="51">
        <v>738.94</v>
      </c>
      <c r="I15" s="51"/>
      <c r="J15" s="71" t="s">
        <v>23</v>
      </c>
      <c r="K15" s="10"/>
      <c r="L15" s="51">
        <v>738.94</v>
      </c>
      <c r="M15" s="51"/>
      <c r="N15" s="51">
        <v>768.5</v>
      </c>
      <c r="O15" s="73" t="s">
        <v>24</v>
      </c>
      <c r="P15" s="10"/>
      <c r="Q15" s="51">
        <v>960.62</v>
      </c>
      <c r="R15" s="73" t="s">
        <v>25</v>
      </c>
      <c r="S15" s="10"/>
      <c r="T15" s="51">
        <v>960.62</v>
      </c>
      <c r="U15" s="51">
        <v>1200.78</v>
      </c>
      <c r="V15" s="73" t="s">
        <v>164</v>
      </c>
      <c r="W15" s="10"/>
      <c r="X15" s="51">
        <v>1200.78</v>
      </c>
      <c r="Y15" s="51">
        <v>1500.98</v>
      </c>
      <c r="Z15" s="75" t="str">
        <f>Z12</f>
        <v>от 19.12.2024 № 372-п</v>
      </c>
      <c r="AA15" s="10"/>
      <c r="AC15" s="64">
        <f>Y15/X15</f>
        <v>1.2500041639600927</v>
      </c>
    </row>
    <row r="16" spans="1:29" s="48" customFormat="1" x14ac:dyDescent="0.25">
      <c r="A16" s="36" t="s">
        <v>26</v>
      </c>
      <c r="B16" s="51">
        <v>770.66</v>
      </c>
      <c r="C16" s="51">
        <v>806.12</v>
      </c>
      <c r="D16" s="51"/>
      <c r="E16" s="71"/>
      <c r="F16" s="10"/>
      <c r="G16" s="51">
        <v>806.12</v>
      </c>
      <c r="H16" s="51">
        <v>886.73</v>
      </c>
      <c r="I16" s="51"/>
      <c r="J16" s="71"/>
      <c r="K16" s="10"/>
      <c r="L16" s="51">
        <v>886.73</v>
      </c>
      <c r="M16" s="51"/>
      <c r="N16" s="51">
        <v>922.2</v>
      </c>
      <c r="O16" s="73"/>
      <c r="P16" s="10"/>
      <c r="Q16" s="51">
        <v>1152.74</v>
      </c>
      <c r="R16" s="73"/>
      <c r="S16" s="10"/>
      <c r="T16" s="51">
        <v>1152.74</v>
      </c>
      <c r="U16" s="51">
        <v>1440.94</v>
      </c>
      <c r="V16" s="73"/>
      <c r="W16" s="10"/>
      <c r="X16" s="51">
        <v>1440.94</v>
      </c>
      <c r="Y16" s="51">
        <v>1801.18</v>
      </c>
      <c r="Z16" s="76"/>
      <c r="AA16" s="10"/>
    </row>
    <row r="17" spans="1:29" s="48" customFormat="1" x14ac:dyDescent="0.25">
      <c r="A17" s="18" t="s">
        <v>30</v>
      </c>
      <c r="B17" s="53"/>
      <c r="C17" s="53"/>
      <c r="D17" s="53"/>
      <c r="E17" s="53"/>
      <c r="F17" s="11"/>
      <c r="G17" s="53"/>
      <c r="H17" s="53"/>
      <c r="I17" s="50"/>
      <c r="J17" s="50"/>
      <c r="K17" s="11"/>
      <c r="L17" s="50"/>
      <c r="M17" s="50"/>
      <c r="N17" s="50"/>
      <c r="O17" s="55"/>
      <c r="P17" s="11"/>
      <c r="Q17" s="53"/>
      <c r="R17" s="59"/>
      <c r="S17" s="11"/>
      <c r="T17" s="53"/>
      <c r="U17" s="50"/>
      <c r="V17" s="55"/>
      <c r="W17" s="11"/>
      <c r="X17" s="50"/>
      <c r="Y17" s="50"/>
      <c r="Z17" s="55"/>
      <c r="AA17" s="11"/>
    </row>
    <row r="18" spans="1:29" s="48" customFormat="1" x14ac:dyDescent="0.25">
      <c r="A18" s="36" t="s">
        <v>21</v>
      </c>
      <c r="B18" s="51"/>
      <c r="C18" s="51"/>
      <c r="D18" s="51"/>
      <c r="E18" s="51"/>
      <c r="F18" s="11"/>
      <c r="G18" s="51"/>
      <c r="H18" s="51"/>
      <c r="I18" s="51"/>
      <c r="J18" s="51"/>
      <c r="K18" s="11"/>
      <c r="L18" s="51"/>
      <c r="M18" s="51">
        <v>1788.08</v>
      </c>
      <c r="N18" s="51">
        <v>2235.06</v>
      </c>
      <c r="O18" s="73" t="s">
        <v>31</v>
      </c>
      <c r="P18" s="11"/>
      <c r="Q18" s="51">
        <v>2793.83</v>
      </c>
      <c r="R18" s="73" t="s">
        <v>25</v>
      </c>
      <c r="S18" s="11"/>
      <c r="T18" s="51">
        <v>2793.83</v>
      </c>
      <c r="U18" s="51">
        <v>3492.29</v>
      </c>
      <c r="V18" s="73" t="s">
        <v>164</v>
      </c>
      <c r="W18" s="11"/>
      <c r="X18" s="51">
        <v>3492.29</v>
      </c>
      <c r="Y18" s="51">
        <v>4016.14</v>
      </c>
      <c r="Z18" s="75" t="str">
        <f>Z15</f>
        <v>от 19.12.2024 № 372-п</v>
      </c>
      <c r="AA18" s="11"/>
      <c r="AC18" s="65">
        <f>Y18/X18</f>
        <v>1.1500018612429093</v>
      </c>
    </row>
    <row r="19" spans="1:29" s="48" customFormat="1" x14ac:dyDescent="0.25">
      <c r="A19" s="36" t="s">
        <v>26</v>
      </c>
      <c r="B19" s="51"/>
      <c r="C19" s="51"/>
      <c r="D19" s="51"/>
      <c r="E19" s="51"/>
      <c r="F19" s="11"/>
      <c r="G19" s="51"/>
      <c r="H19" s="51"/>
      <c r="I19" s="51"/>
      <c r="J19" s="51"/>
      <c r="K19" s="11"/>
      <c r="L19" s="51"/>
      <c r="M19" s="51">
        <f>M18*1.2</f>
        <v>2145.6959999999999</v>
      </c>
      <c r="N19" s="51">
        <f>N18*1.2</f>
        <v>2682.0719999999997</v>
      </c>
      <c r="O19" s="73"/>
      <c r="P19" s="11"/>
      <c r="Q19" s="51">
        <v>3352.6</v>
      </c>
      <c r="R19" s="73"/>
      <c r="S19" s="11"/>
      <c r="T19" s="51">
        <v>3352.6</v>
      </c>
      <c r="U19" s="51">
        <v>4190.75</v>
      </c>
      <c r="V19" s="73"/>
      <c r="W19" s="11"/>
      <c r="X19" s="51">
        <v>4190.75</v>
      </c>
      <c r="Y19" s="51">
        <v>4819.3599999999997</v>
      </c>
      <c r="Z19" s="76"/>
      <c r="AA19" s="11"/>
    </row>
    <row r="20" spans="1:29" s="48" customFormat="1" x14ac:dyDescent="0.25">
      <c r="A20" s="18" t="s">
        <v>32</v>
      </c>
      <c r="B20" s="53"/>
      <c r="C20" s="53"/>
      <c r="D20" s="53"/>
      <c r="E20" s="53"/>
      <c r="F20" s="11"/>
      <c r="G20" s="53"/>
      <c r="H20" s="53"/>
      <c r="I20" s="53"/>
      <c r="J20" s="53"/>
      <c r="K20" s="11"/>
      <c r="L20" s="53"/>
      <c r="M20" s="53"/>
      <c r="N20" s="53"/>
      <c r="O20" s="55"/>
      <c r="P20" s="11"/>
      <c r="Q20" s="53"/>
      <c r="R20" s="59"/>
      <c r="S20" s="11"/>
      <c r="T20" s="53"/>
      <c r="U20" s="53"/>
      <c r="V20" s="55"/>
      <c r="W20" s="11"/>
      <c r="X20" s="53"/>
      <c r="Y20" s="53"/>
      <c r="Z20" s="55"/>
      <c r="AA20" s="11"/>
    </row>
    <row r="21" spans="1:29" s="48" customFormat="1" x14ac:dyDescent="0.25">
      <c r="A21" s="36" t="s">
        <v>21</v>
      </c>
      <c r="B21" s="51">
        <v>3430.96</v>
      </c>
      <c r="C21" s="51">
        <v>3588.63</v>
      </c>
      <c r="D21" s="51"/>
      <c r="E21" s="71" t="s">
        <v>22</v>
      </c>
      <c r="F21" s="10"/>
      <c r="G21" s="51">
        <v>3588.63</v>
      </c>
      <c r="H21" s="51">
        <v>3753.7</v>
      </c>
      <c r="I21" s="51"/>
      <c r="J21" s="71" t="s">
        <v>23</v>
      </c>
      <c r="K21" s="10"/>
      <c r="L21" s="51">
        <v>3753.7</v>
      </c>
      <c r="M21" s="51"/>
      <c r="N21" s="51">
        <v>3903.85</v>
      </c>
      <c r="O21" s="73" t="s">
        <v>24</v>
      </c>
      <c r="P21" s="10"/>
      <c r="Q21" s="51">
        <v>4879.78</v>
      </c>
      <c r="R21" s="73" t="s">
        <v>25</v>
      </c>
      <c r="S21" s="10"/>
      <c r="T21" s="51">
        <v>4879.78</v>
      </c>
      <c r="U21" s="51">
        <v>5634.21</v>
      </c>
      <c r="V21" s="73" t="s">
        <v>164</v>
      </c>
      <c r="W21" s="10"/>
      <c r="X21" s="51">
        <v>5634.21</v>
      </c>
      <c r="Y21" s="51">
        <v>6479.34</v>
      </c>
      <c r="Z21" s="75" t="str">
        <f>Z18</f>
        <v>от 19.12.2024 № 372-п</v>
      </c>
      <c r="AA21" s="10"/>
      <c r="AC21" s="48">
        <f>Y21/X21</f>
        <v>1.1499997337692418</v>
      </c>
    </row>
    <row r="22" spans="1:29" s="48" customFormat="1" x14ac:dyDescent="0.25">
      <c r="A22" s="36" t="s">
        <v>26</v>
      </c>
      <c r="B22" s="51">
        <v>4117.1499999999996</v>
      </c>
      <c r="C22" s="51">
        <v>4306.3599999999997</v>
      </c>
      <c r="D22" s="51"/>
      <c r="E22" s="71"/>
      <c r="F22" s="10"/>
      <c r="G22" s="51">
        <v>4306.3599999999997</v>
      </c>
      <c r="H22" s="51">
        <v>4504.4399999999996</v>
      </c>
      <c r="I22" s="51"/>
      <c r="J22" s="71"/>
      <c r="K22" s="10"/>
      <c r="L22" s="51">
        <v>4504.4399999999996</v>
      </c>
      <c r="M22" s="51"/>
      <c r="N22" s="51">
        <v>4684.62</v>
      </c>
      <c r="O22" s="73"/>
      <c r="P22" s="10"/>
      <c r="Q22" s="51">
        <v>5855.74</v>
      </c>
      <c r="R22" s="73"/>
      <c r="S22" s="10"/>
      <c r="T22" s="51">
        <v>5855.74</v>
      </c>
      <c r="U22" s="51">
        <v>6761.05</v>
      </c>
      <c r="V22" s="73"/>
      <c r="W22" s="10"/>
      <c r="X22" s="51">
        <v>6761.05</v>
      </c>
      <c r="Y22" s="51">
        <v>7775.21</v>
      </c>
      <c r="Z22" s="76"/>
      <c r="AA22" s="10"/>
    </row>
    <row r="23" spans="1:29" s="48" customFormat="1" x14ac:dyDescent="0.25">
      <c r="A23" s="18" t="s">
        <v>33</v>
      </c>
      <c r="B23" s="53"/>
      <c r="C23" s="53"/>
      <c r="D23" s="53"/>
      <c r="E23" s="53"/>
      <c r="F23" s="11"/>
      <c r="G23" s="53"/>
      <c r="H23" s="53"/>
      <c r="I23" s="50"/>
      <c r="J23" s="50"/>
      <c r="K23" s="11"/>
      <c r="L23" s="50"/>
      <c r="M23" s="50"/>
      <c r="N23" s="50"/>
      <c r="O23" s="55"/>
      <c r="P23" s="11"/>
      <c r="Q23" s="53"/>
      <c r="R23" s="59"/>
      <c r="S23" s="11"/>
      <c r="T23" s="53"/>
      <c r="U23" s="50"/>
      <c r="V23" s="55"/>
      <c r="W23" s="11"/>
      <c r="X23" s="50"/>
      <c r="Y23" s="50"/>
      <c r="Z23" s="55"/>
      <c r="AA23" s="11"/>
    </row>
    <row r="24" spans="1:29" s="48" customFormat="1" x14ac:dyDescent="0.25">
      <c r="A24" s="36" t="s">
        <v>21</v>
      </c>
      <c r="B24" s="51"/>
      <c r="C24" s="51"/>
      <c r="D24" s="51"/>
      <c r="E24" s="51"/>
      <c r="F24" s="11"/>
      <c r="G24" s="51"/>
      <c r="H24" s="51"/>
      <c r="I24" s="51">
        <v>2558.38</v>
      </c>
      <c r="J24" s="71" t="s">
        <v>34</v>
      </c>
      <c r="K24" s="11"/>
      <c r="L24" s="51">
        <v>2558.38</v>
      </c>
      <c r="M24" s="51"/>
      <c r="N24" s="51">
        <v>2660.71</v>
      </c>
      <c r="O24" s="73" t="s">
        <v>35</v>
      </c>
      <c r="P24" s="11"/>
      <c r="Q24" s="51">
        <v>3325.86</v>
      </c>
      <c r="R24" s="73" t="s">
        <v>25</v>
      </c>
      <c r="S24" s="11"/>
      <c r="T24" s="51">
        <v>3325.86</v>
      </c>
      <c r="U24" s="51">
        <v>3949.4</v>
      </c>
      <c r="V24" s="73" t="s">
        <v>164</v>
      </c>
      <c r="W24" s="11"/>
      <c r="X24" s="37" t="s">
        <v>41</v>
      </c>
      <c r="Y24" s="37" t="s">
        <v>41</v>
      </c>
      <c r="Z24" s="73"/>
      <c r="AA24" s="11"/>
    </row>
    <row r="25" spans="1:29" s="48" customFormat="1" x14ac:dyDescent="0.25">
      <c r="A25" s="36" t="s">
        <v>26</v>
      </c>
      <c r="B25" s="51"/>
      <c r="C25" s="51"/>
      <c r="D25" s="51"/>
      <c r="E25" s="51"/>
      <c r="F25" s="11"/>
      <c r="G25" s="51"/>
      <c r="H25" s="51"/>
      <c r="I25" s="51">
        <v>3070.06</v>
      </c>
      <c r="J25" s="71"/>
      <c r="K25" s="11"/>
      <c r="L25" s="51">
        <v>3070.06</v>
      </c>
      <c r="M25" s="51"/>
      <c r="N25" s="51">
        <v>3192.85</v>
      </c>
      <c r="O25" s="73"/>
      <c r="P25" s="11"/>
      <c r="Q25" s="51">
        <v>3991.03</v>
      </c>
      <c r="R25" s="73"/>
      <c r="S25" s="11"/>
      <c r="T25" s="51">
        <v>3991.03</v>
      </c>
      <c r="U25" s="51">
        <v>4739.28</v>
      </c>
      <c r="V25" s="73"/>
      <c r="W25" s="11"/>
      <c r="X25" s="37" t="s">
        <v>41</v>
      </c>
      <c r="Y25" s="37" t="s">
        <v>41</v>
      </c>
      <c r="Z25" s="73"/>
      <c r="AA25" s="11"/>
    </row>
    <row r="26" spans="1:29" s="48" customFormat="1" x14ac:dyDescent="0.25">
      <c r="A26" s="18" t="s">
        <v>36</v>
      </c>
      <c r="B26" s="53"/>
      <c r="C26" s="53"/>
      <c r="D26" s="53"/>
      <c r="E26" s="53"/>
      <c r="F26" s="11"/>
      <c r="G26" s="53"/>
      <c r="H26" s="53"/>
      <c r="I26" s="53"/>
      <c r="J26" s="53"/>
      <c r="K26" s="11"/>
      <c r="L26" s="53"/>
      <c r="M26" s="53"/>
      <c r="N26" s="53"/>
      <c r="O26" s="55"/>
      <c r="P26" s="11"/>
      <c r="Q26" s="53"/>
      <c r="R26" s="59"/>
      <c r="S26" s="11"/>
      <c r="T26" s="53"/>
      <c r="U26" s="53"/>
      <c r="V26" s="55"/>
      <c r="W26" s="11"/>
      <c r="X26" s="53"/>
      <c r="Y26" s="53"/>
      <c r="Z26" s="55"/>
      <c r="AA26" s="11"/>
    </row>
    <row r="27" spans="1:29" s="48" customFormat="1" x14ac:dyDescent="0.25">
      <c r="A27" s="36" t="s">
        <v>21</v>
      </c>
      <c r="B27" s="51">
        <v>3987.55</v>
      </c>
      <c r="C27" s="51">
        <v>4170.97</v>
      </c>
      <c r="D27" s="51"/>
      <c r="E27" s="71" t="s">
        <v>22</v>
      </c>
      <c r="F27" s="10"/>
      <c r="G27" s="51">
        <v>4170.97</v>
      </c>
      <c r="H27" s="51">
        <v>4362.84</v>
      </c>
      <c r="I27" s="51"/>
      <c r="J27" s="71" t="s">
        <v>23</v>
      </c>
      <c r="K27" s="10"/>
      <c r="L27" s="51">
        <v>4362.84</v>
      </c>
      <c r="M27" s="51"/>
      <c r="N27" s="51">
        <v>4537.3500000000004</v>
      </c>
      <c r="O27" s="73" t="s">
        <v>24</v>
      </c>
      <c r="P27" s="10"/>
      <c r="Q27" s="51">
        <v>5671.69</v>
      </c>
      <c r="R27" s="73" t="s">
        <v>25</v>
      </c>
      <c r="S27" s="10"/>
      <c r="T27" s="51">
        <v>5671.69</v>
      </c>
      <c r="U27" s="51">
        <v>6841.51</v>
      </c>
      <c r="V27" s="73" t="s">
        <v>164</v>
      </c>
      <c r="W27" s="10"/>
      <c r="X27" s="37" t="s">
        <v>41</v>
      </c>
      <c r="Y27" s="37" t="s">
        <v>41</v>
      </c>
      <c r="Z27" s="73"/>
      <c r="AA27" s="10"/>
    </row>
    <row r="28" spans="1:29" s="48" customFormat="1" x14ac:dyDescent="0.25">
      <c r="A28" s="36" t="s">
        <v>26</v>
      </c>
      <c r="B28" s="51">
        <v>4785.0600000000004</v>
      </c>
      <c r="C28" s="51">
        <v>5005.16</v>
      </c>
      <c r="D28" s="51"/>
      <c r="E28" s="71"/>
      <c r="F28" s="10"/>
      <c r="G28" s="51">
        <v>5005.16</v>
      </c>
      <c r="H28" s="51">
        <v>5235.41</v>
      </c>
      <c r="I28" s="51"/>
      <c r="J28" s="71"/>
      <c r="K28" s="10"/>
      <c r="L28" s="51">
        <v>5235.41</v>
      </c>
      <c r="M28" s="51"/>
      <c r="N28" s="51">
        <v>5444.82</v>
      </c>
      <c r="O28" s="73"/>
      <c r="P28" s="10"/>
      <c r="Q28" s="51">
        <v>6806.03</v>
      </c>
      <c r="R28" s="73"/>
      <c r="S28" s="10"/>
      <c r="T28" s="51">
        <v>6806.03</v>
      </c>
      <c r="U28" s="51">
        <v>8209.81</v>
      </c>
      <c r="V28" s="73"/>
      <c r="W28" s="10"/>
      <c r="X28" s="37" t="s">
        <v>41</v>
      </c>
      <c r="Y28" s="37" t="s">
        <v>41</v>
      </c>
      <c r="Z28" s="73"/>
      <c r="AA28" s="10"/>
    </row>
    <row r="29" spans="1:29" s="48" customFormat="1" x14ac:dyDescent="0.25">
      <c r="A29" s="18" t="s">
        <v>37</v>
      </c>
      <c r="B29" s="53"/>
      <c r="C29" s="53"/>
      <c r="D29" s="53"/>
      <c r="E29" s="53"/>
      <c r="F29" s="11"/>
      <c r="G29" s="53"/>
      <c r="H29" s="53"/>
      <c r="I29" s="53"/>
      <c r="J29" s="53"/>
      <c r="K29" s="11"/>
      <c r="L29" s="53"/>
      <c r="M29" s="53"/>
      <c r="N29" s="53"/>
      <c r="O29" s="55"/>
      <c r="P29" s="11"/>
      <c r="Q29" s="53"/>
      <c r="R29" s="59"/>
      <c r="S29" s="11"/>
      <c r="T29" s="53"/>
      <c r="U29" s="53"/>
      <c r="V29" s="55"/>
      <c r="W29" s="11"/>
      <c r="X29" s="53"/>
      <c r="Y29" s="53"/>
      <c r="Z29" s="55"/>
      <c r="AA29" s="11"/>
    </row>
    <row r="30" spans="1:29" s="48" customFormat="1" x14ac:dyDescent="0.25">
      <c r="A30" s="36" t="s">
        <v>21</v>
      </c>
      <c r="B30" s="51">
        <v>3471.35</v>
      </c>
      <c r="C30" s="51">
        <v>3631.01</v>
      </c>
      <c r="D30" s="51"/>
      <c r="E30" s="71" t="s">
        <v>22</v>
      </c>
      <c r="F30" s="10"/>
      <c r="G30" s="51">
        <v>3631.01</v>
      </c>
      <c r="H30" s="51">
        <v>3798.04</v>
      </c>
      <c r="I30" s="51"/>
      <c r="J30" s="71" t="s">
        <v>23</v>
      </c>
      <c r="K30" s="10"/>
      <c r="L30" s="51">
        <v>3798.04</v>
      </c>
      <c r="M30" s="51"/>
      <c r="N30" s="51">
        <v>3949.96</v>
      </c>
      <c r="O30" s="73" t="s">
        <v>24</v>
      </c>
      <c r="P30" s="10"/>
      <c r="Q30" s="51">
        <v>4937.45</v>
      </c>
      <c r="R30" s="73" t="s">
        <v>25</v>
      </c>
      <c r="S30" s="10"/>
      <c r="T30" s="51">
        <v>4937.45</v>
      </c>
      <c r="U30" s="51">
        <v>5077.38</v>
      </c>
      <c r="V30" s="73" t="s">
        <v>164</v>
      </c>
      <c r="W30" s="10"/>
      <c r="X30" s="51">
        <v>5077.38</v>
      </c>
      <c r="Y30" s="51">
        <v>5838.98</v>
      </c>
      <c r="Z30" s="73" t="str">
        <f>Z21</f>
        <v>от 19.12.2024 № 372-п</v>
      </c>
      <c r="AA30" s="10"/>
    </row>
    <row r="31" spans="1:29" s="48" customFormat="1" x14ac:dyDescent="0.25">
      <c r="A31" s="36" t="s">
        <v>26</v>
      </c>
      <c r="B31" s="51">
        <v>4165.62</v>
      </c>
      <c r="C31" s="51">
        <v>4357.21</v>
      </c>
      <c r="D31" s="51"/>
      <c r="E31" s="71"/>
      <c r="F31" s="10"/>
      <c r="G31" s="51">
        <v>4357.21</v>
      </c>
      <c r="H31" s="51">
        <v>4557.6499999999996</v>
      </c>
      <c r="I31" s="51"/>
      <c r="J31" s="71"/>
      <c r="K31" s="10"/>
      <c r="L31" s="51">
        <v>4557.6499999999996</v>
      </c>
      <c r="M31" s="51"/>
      <c r="N31" s="51">
        <v>4739.95</v>
      </c>
      <c r="O31" s="73"/>
      <c r="P31" s="10"/>
      <c r="Q31" s="51">
        <v>5924.94</v>
      </c>
      <c r="R31" s="73"/>
      <c r="S31" s="10"/>
      <c r="T31" s="51">
        <v>5924.94</v>
      </c>
      <c r="U31" s="51">
        <v>6092.86</v>
      </c>
      <c r="V31" s="73"/>
      <c r="W31" s="10"/>
      <c r="X31" s="51">
        <v>6092.86</v>
      </c>
      <c r="Y31" s="51">
        <v>7006.78</v>
      </c>
      <c r="Z31" s="73"/>
      <c r="AA31" s="10"/>
    </row>
    <row r="32" spans="1:29" s="48" customFormat="1" x14ac:dyDescent="0.25">
      <c r="A32" s="18" t="s">
        <v>38</v>
      </c>
      <c r="B32" s="53"/>
      <c r="C32" s="53"/>
      <c r="D32" s="53"/>
      <c r="E32" s="53"/>
      <c r="F32" s="11"/>
      <c r="G32" s="53"/>
      <c r="H32" s="53"/>
      <c r="I32" s="53"/>
      <c r="J32" s="53"/>
      <c r="K32" s="11"/>
      <c r="L32" s="53"/>
      <c r="M32" s="53"/>
      <c r="N32" s="53"/>
      <c r="O32" s="55"/>
      <c r="P32" s="11"/>
      <c r="Q32" s="53"/>
      <c r="R32" s="59"/>
      <c r="S32" s="11"/>
      <c r="T32" s="53"/>
      <c r="U32" s="53"/>
      <c r="V32" s="55"/>
      <c r="W32" s="11"/>
      <c r="X32" s="53"/>
      <c r="Y32" s="53"/>
      <c r="Z32" s="55"/>
      <c r="AA32" s="11"/>
    </row>
    <row r="33" spans="1:29" s="48" customFormat="1" x14ac:dyDescent="0.25">
      <c r="A33" s="36" t="s">
        <v>21</v>
      </c>
      <c r="B33" s="51">
        <v>2397.12</v>
      </c>
      <c r="C33" s="51">
        <v>2507.38</v>
      </c>
      <c r="D33" s="51"/>
      <c r="E33" s="71" t="s">
        <v>22</v>
      </c>
      <c r="F33" s="10"/>
      <c r="G33" s="51">
        <v>2507.38</v>
      </c>
      <c r="H33" s="51">
        <v>2622.72</v>
      </c>
      <c r="I33" s="51"/>
      <c r="J33" s="71" t="s">
        <v>23</v>
      </c>
      <c r="K33" s="10"/>
      <c r="L33" s="51">
        <v>2622.72</v>
      </c>
      <c r="M33" s="51"/>
      <c r="N33" s="51">
        <v>2727.63</v>
      </c>
      <c r="O33" s="73" t="s">
        <v>24</v>
      </c>
      <c r="P33" s="10"/>
      <c r="Q33" s="51">
        <v>3409.51</v>
      </c>
      <c r="R33" s="73" t="s">
        <v>25</v>
      </c>
      <c r="S33" s="10"/>
      <c r="T33" s="51">
        <v>3409.51</v>
      </c>
      <c r="U33" s="51">
        <v>3409.51</v>
      </c>
      <c r="V33" s="73" t="s">
        <v>164</v>
      </c>
      <c r="W33" s="10"/>
      <c r="X33" s="51">
        <v>3409.51</v>
      </c>
      <c r="Y33" s="51">
        <v>4261.8599999999997</v>
      </c>
      <c r="Z33" s="73" t="str">
        <f>Z30</f>
        <v>от 19.12.2024 № 372-п</v>
      </c>
      <c r="AA33" s="10"/>
      <c r="AC33" s="64">
        <f>Y33/X33</f>
        <v>1.2499919343248735</v>
      </c>
    </row>
    <row r="34" spans="1:29" s="48" customFormat="1" x14ac:dyDescent="0.25">
      <c r="A34" s="36" t="s">
        <v>26</v>
      </c>
      <c r="B34" s="51">
        <v>2876.54</v>
      </c>
      <c r="C34" s="51">
        <v>3008.86</v>
      </c>
      <c r="D34" s="51"/>
      <c r="E34" s="71"/>
      <c r="F34" s="10"/>
      <c r="G34" s="51">
        <v>3008.86</v>
      </c>
      <c r="H34" s="51">
        <v>3147.26</v>
      </c>
      <c r="I34" s="51"/>
      <c r="J34" s="71"/>
      <c r="K34" s="10"/>
      <c r="L34" s="51">
        <v>3147.26</v>
      </c>
      <c r="M34" s="51"/>
      <c r="N34" s="51">
        <v>3273.16</v>
      </c>
      <c r="O34" s="73"/>
      <c r="P34" s="10"/>
      <c r="Q34" s="51">
        <v>4091.41</v>
      </c>
      <c r="R34" s="73"/>
      <c r="S34" s="10"/>
      <c r="T34" s="51">
        <v>4091.41</v>
      </c>
      <c r="U34" s="51">
        <v>4091.41</v>
      </c>
      <c r="V34" s="73"/>
      <c r="W34" s="10"/>
      <c r="X34" s="51">
        <v>4091.41</v>
      </c>
      <c r="Y34" s="51">
        <v>5114.2299999999996</v>
      </c>
      <c r="Z34" s="73"/>
      <c r="AA34" s="10"/>
    </row>
    <row r="35" spans="1:29" s="48" customFormat="1" x14ac:dyDescent="0.25">
      <c r="A35" s="18" t="s">
        <v>39</v>
      </c>
      <c r="B35" s="53"/>
      <c r="C35" s="53"/>
      <c r="D35" s="53"/>
      <c r="E35" s="53"/>
      <c r="F35" s="11"/>
      <c r="G35" s="53"/>
      <c r="H35" s="53"/>
      <c r="I35" s="53"/>
      <c r="J35" s="53"/>
      <c r="K35" s="11"/>
      <c r="L35" s="53"/>
      <c r="M35" s="53"/>
      <c r="N35" s="53"/>
      <c r="O35" s="55"/>
      <c r="P35" s="11"/>
      <c r="Q35" s="53"/>
      <c r="R35" s="59"/>
      <c r="S35" s="11"/>
      <c r="T35" s="53"/>
      <c r="U35" s="53"/>
      <c r="V35" s="55"/>
      <c r="W35" s="11"/>
      <c r="X35" s="53"/>
      <c r="Y35" s="53"/>
      <c r="Z35" s="55"/>
      <c r="AA35" s="11"/>
    </row>
    <row r="36" spans="1:29" s="48" customFormat="1" x14ac:dyDescent="0.25">
      <c r="A36" s="36" t="s">
        <v>21</v>
      </c>
      <c r="B36" s="51">
        <v>1641.83</v>
      </c>
      <c r="C36" s="51">
        <v>1717.35</v>
      </c>
      <c r="D36" s="51"/>
      <c r="E36" s="71" t="s">
        <v>22</v>
      </c>
      <c r="F36" s="10"/>
      <c r="G36" s="51">
        <v>1717.35</v>
      </c>
      <c r="H36" s="51">
        <v>1880.8</v>
      </c>
      <c r="I36" s="51"/>
      <c r="J36" s="71" t="s">
        <v>23</v>
      </c>
      <c r="K36" s="10"/>
      <c r="L36" s="51">
        <v>1880.8</v>
      </c>
      <c r="M36" s="51"/>
      <c r="N36" s="51">
        <v>1909.3</v>
      </c>
      <c r="O36" s="73" t="s">
        <v>24</v>
      </c>
      <c r="P36" s="10"/>
      <c r="Q36" s="51">
        <v>2386.63</v>
      </c>
      <c r="R36" s="73" t="s">
        <v>25</v>
      </c>
      <c r="S36" s="10"/>
      <c r="T36" s="51">
        <v>2386.63</v>
      </c>
      <c r="U36" s="51">
        <v>2983.29</v>
      </c>
      <c r="V36" s="73" t="s">
        <v>164</v>
      </c>
      <c r="W36" s="10"/>
      <c r="X36" s="51">
        <v>2983.29</v>
      </c>
      <c r="Y36" s="51">
        <v>3729.11</v>
      </c>
      <c r="Z36" s="73" t="str">
        <f>Z33</f>
        <v>от 19.12.2024 № 372-п</v>
      </c>
      <c r="AA36" s="10"/>
      <c r="AC36" s="64">
        <f>Y36/X36</f>
        <v>1.2499991619990012</v>
      </c>
    </row>
    <row r="37" spans="1:29" s="48" customFormat="1" x14ac:dyDescent="0.25">
      <c r="A37" s="36" t="s">
        <v>26</v>
      </c>
      <c r="B37" s="51">
        <v>1970.2</v>
      </c>
      <c r="C37" s="51">
        <v>2060.8200000000002</v>
      </c>
      <c r="D37" s="51"/>
      <c r="E37" s="71"/>
      <c r="F37" s="10"/>
      <c r="G37" s="51">
        <v>2060.8200000000002</v>
      </c>
      <c r="H37" s="51">
        <v>2256.96</v>
      </c>
      <c r="I37" s="51"/>
      <c r="J37" s="71"/>
      <c r="K37" s="10"/>
      <c r="L37" s="51">
        <v>2256.96</v>
      </c>
      <c r="M37" s="51"/>
      <c r="N37" s="51">
        <v>2291.16</v>
      </c>
      <c r="O37" s="73"/>
      <c r="P37" s="10"/>
      <c r="Q37" s="51">
        <v>2863.96</v>
      </c>
      <c r="R37" s="73"/>
      <c r="S37" s="10"/>
      <c r="T37" s="51">
        <v>2863.96</v>
      </c>
      <c r="U37" s="51">
        <v>3579.95</v>
      </c>
      <c r="V37" s="73"/>
      <c r="W37" s="10"/>
      <c r="X37" s="51">
        <v>3579.95</v>
      </c>
      <c r="Y37" s="51">
        <v>4474.93</v>
      </c>
      <c r="Z37" s="73"/>
      <c r="AA37" s="10"/>
    </row>
    <row r="38" spans="1:29" s="48" customFormat="1" ht="13.9" customHeight="1" x14ac:dyDescent="0.25">
      <c r="A38" s="18" t="s">
        <v>40</v>
      </c>
      <c r="B38" s="50"/>
      <c r="C38" s="50"/>
      <c r="D38" s="50"/>
      <c r="E38" s="50"/>
      <c r="F38" s="7"/>
      <c r="G38" s="50"/>
      <c r="H38" s="50"/>
      <c r="I38" s="50"/>
      <c r="J38" s="50"/>
      <c r="K38" s="7"/>
      <c r="L38" s="50"/>
      <c r="M38" s="50"/>
      <c r="N38" s="50"/>
      <c r="O38" s="56"/>
      <c r="P38" s="7"/>
      <c r="Q38" s="50"/>
      <c r="R38" s="18"/>
      <c r="S38" s="7"/>
      <c r="T38" s="50"/>
      <c r="U38" s="50"/>
      <c r="V38" s="56"/>
      <c r="W38" s="7"/>
      <c r="X38" s="50"/>
      <c r="Y38" s="50"/>
      <c r="Z38" s="56"/>
      <c r="AA38" s="7"/>
    </row>
    <row r="39" spans="1:29" s="48" customFormat="1" ht="13.9" customHeight="1" x14ac:dyDescent="0.25">
      <c r="A39" s="36" t="s">
        <v>21</v>
      </c>
      <c r="B39" s="52" t="s">
        <v>41</v>
      </c>
      <c r="C39" s="52" t="s">
        <v>41</v>
      </c>
      <c r="D39" s="52">
        <v>3343.17</v>
      </c>
      <c r="E39" s="71" t="s">
        <v>42</v>
      </c>
      <c r="F39" s="10"/>
      <c r="G39" s="52">
        <v>3343.17</v>
      </c>
      <c r="H39" s="52">
        <v>3496.88</v>
      </c>
      <c r="I39" s="52"/>
      <c r="J39" s="71" t="s">
        <v>43</v>
      </c>
      <c r="K39" s="10"/>
      <c r="L39" s="52">
        <v>3496.88</v>
      </c>
      <c r="M39" s="52"/>
      <c r="N39" s="52">
        <v>3636.68</v>
      </c>
      <c r="O39" s="73" t="s">
        <v>35</v>
      </c>
      <c r="P39" s="10"/>
      <c r="Q39" s="52">
        <v>4545.8500000000004</v>
      </c>
      <c r="R39" s="73" t="s">
        <v>25</v>
      </c>
      <c r="S39" s="10"/>
      <c r="T39" s="52">
        <v>4545.8500000000004</v>
      </c>
      <c r="U39" s="52">
        <v>5313.04</v>
      </c>
      <c r="V39" s="73" t="s">
        <v>164</v>
      </c>
      <c r="W39" s="10"/>
      <c r="X39" s="61">
        <v>5313.04</v>
      </c>
      <c r="Y39" s="61">
        <v>6109.98</v>
      </c>
      <c r="Z39" s="73" t="str">
        <f>Z36</f>
        <v>от 19.12.2024 № 372-п</v>
      </c>
      <c r="AA39" s="10"/>
      <c r="AC39" s="64">
        <f>Y39/X39</f>
        <v>1.1499969885413999</v>
      </c>
    </row>
    <row r="40" spans="1:29" s="48" customFormat="1" ht="13.9" customHeight="1" x14ac:dyDescent="0.25">
      <c r="A40" s="36" t="s">
        <v>26</v>
      </c>
      <c r="B40" s="52" t="s">
        <v>41</v>
      </c>
      <c r="C40" s="52" t="s">
        <v>41</v>
      </c>
      <c r="D40" s="52">
        <v>4011.8</v>
      </c>
      <c r="E40" s="71"/>
      <c r="F40" s="10"/>
      <c r="G40" s="52">
        <v>4011.8</v>
      </c>
      <c r="H40" s="52">
        <v>4196.26</v>
      </c>
      <c r="I40" s="52"/>
      <c r="J40" s="71"/>
      <c r="K40" s="10"/>
      <c r="L40" s="52">
        <v>4196.26</v>
      </c>
      <c r="M40" s="52"/>
      <c r="N40" s="52">
        <v>4364.0200000000004</v>
      </c>
      <c r="O40" s="73"/>
      <c r="P40" s="10"/>
      <c r="Q40" s="52">
        <v>5455.02</v>
      </c>
      <c r="R40" s="73"/>
      <c r="S40" s="10"/>
      <c r="T40" s="52">
        <v>5455.02</v>
      </c>
      <c r="U40" s="52">
        <v>6375.65</v>
      </c>
      <c r="V40" s="73"/>
      <c r="W40" s="10"/>
      <c r="X40" s="61">
        <v>6375.65</v>
      </c>
      <c r="Y40" s="61">
        <v>7331.98</v>
      </c>
      <c r="Z40" s="73"/>
      <c r="AA40" s="10"/>
    </row>
    <row r="41" spans="1:29" s="48" customFormat="1" x14ac:dyDescent="0.25">
      <c r="A41" s="18" t="s">
        <v>44</v>
      </c>
      <c r="B41" s="53"/>
      <c r="C41" s="53"/>
      <c r="D41" s="53"/>
      <c r="E41" s="53"/>
      <c r="F41" s="11"/>
      <c r="G41" s="53"/>
      <c r="H41" s="53"/>
      <c r="I41" s="53"/>
      <c r="J41" s="53"/>
      <c r="K41" s="11"/>
      <c r="L41" s="53"/>
      <c r="M41" s="53"/>
      <c r="N41" s="53"/>
      <c r="O41" s="55"/>
      <c r="P41" s="11"/>
      <c r="Q41" s="53"/>
      <c r="R41" s="59"/>
      <c r="S41" s="11"/>
      <c r="T41" s="53"/>
      <c r="U41" s="53"/>
      <c r="V41" s="55"/>
      <c r="W41" s="11"/>
      <c r="X41" s="53"/>
      <c r="Y41" s="53"/>
      <c r="Z41" s="55"/>
      <c r="AA41" s="11"/>
    </row>
    <row r="42" spans="1:29" s="48" customFormat="1" x14ac:dyDescent="0.25">
      <c r="A42" s="36" t="s">
        <v>21</v>
      </c>
      <c r="B42" s="51">
        <v>4774.5600000000004</v>
      </c>
      <c r="C42" s="51">
        <v>4779.76</v>
      </c>
      <c r="D42" s="51"/>
      <c r="E42" s="71" t="s">
        <v>22</v>
      </c>
      <c r="F42" s="10"/>
      <c r="G42" s="51">
        <v>4779.76</v>
      </c>
      <c r="H42" s="51">
        <v>4999.63</v>
      </c>
      <c r="I42" s="51"/>
      <c r="J42" s="71" t="s">
        <v>23</v>
      </c>
      <c r="K42" s="10"/>
      <c r="L42" s="51">
        <v>4999.63</v>
      </c>
      <c r="M42" s="51"/>
      <c r="N42" s="51">
        <v>5199.6000000000004</v>
      </c>
      <c r="O42" s="73" t="s">
        <v>24</v>
      </c>
      <c r="P42" s="10"/>
      <c r="Q42" s="51">
        <v>5979.54</v>
      </c>
      <c r="R42" s="73" t="s">
        <v>25</v>
      </c>
      <c r="S42" s="10"/>
      <c r="T42" s="51">
        <v>5979.54</v>
      </c>
      <c r="U42" s="51">
        <v>6876.47</v>
      </c>
      <c r="V42" s="73" t="s">
        <v>164</v>
      </c>
      <c r="W42" s="10"/>
      <c r="X42" s="51">
        <v>6876.47</v>
      </c>
      <c r="Y42" s="51">
        <v>7907.94</v>
      </c>
      <c r="Z42" s="73" t="str">
        <f>Z39</f>
        <v>от 19.12.2024 № 372-п</v>
      </c>
      <c r="AA42" s="10"/>
      <c r="AC42" s="65">
        <f>Y42/X42</f>
        <v>1.1499999272882742</v>
      </c>
    </row>
    <row r="43" spans="1:29" s="48" customFormat="1" x14ac:dyDescent="0.25">
      <c r="A43" s="36" t="s">
        <v>26</v>
      </c>
      <c r="B43" s="51">
        <v>5729.47</v>
      </c>
      <c r="C43" s="51">
        <v>5735.71</v>
      </c>
      <c r="D43" s="51"/>
      <c r="E43" s="71"/>
      <c r="F43" s="10"/>
      <c r="G43" s="51">
        <v>5735.71</v>
      </c>
      <c r="H43" s="51">
        <v>5999.56</v>
      </c>
      <c r="I43" s="51"/>
      <c r="J43" s="71"/>
      <c r="K43" s="10"/>
      <c r="L43" s="51">
        <v>5999.56</v>
      </c>
      <c r="M43" s="51"/>
      <c r="N43" s="51">
        <v>6239.52</v>
      </c>
      <c r="O43" s="73"/>
      <c r="P43" s="10"/>
      <c r="Q43" s="51">
        <v>7175.45</v>
      </c>
      <c r="R43" s="73"/>
      <c r="S43" s="10"/>
      <c r="T43" s="51">
        <v>7175.45</v>
      </c>
      <c r="U43" s="51">
        <v>8251.76</v>
      </c>
      <c r="V43" s="73"/>
      <c r="W43" s="10"/>
      <c r="X43" s="51">
        <v>8251.76</v>
      </c>
      <c r="Y43" s="51">
        <v>9489.5300000000007</v>
      </c>
      <c r="Z43" s="73"/>
      <c r="AA43" s="10"/>
    </row>
    <row r="44" spans="1:29" s="48" customFormat="1" x14ac:dyDescent="0.25">
      <c r="A44" s="18" t="s">
        <v>45</v>
      </c>
      <c r="B44" s="53"/>
      <c r="C44" s="53"/>
      <c r="D44" s="53"/>
      <c r="E44" s="53"/>
      <c r="F44" s="11"/>
      <c r="G44" s="53"/>
      <c r="H44" s="53"/>
      <c r="I44" s="50"/>
      <c r="J44" s="50"/>
      <c r="K44" s="11"/>
      <c r="L44" s="50"/>
      <c r="M44" s="50"/>
      <c r="N44" s="50"/>
      <c r="O44" s="55"/>
      <c r="P44" s="11"/>
      <c r="Q44" s="53"/>
      <c r="R44" s="59"/>
      <c r="S44" s="11"/>
      <c r="T44" s="53"/>
      <c r="U44" s="50"/>
      <c r="V44" s="55"/>
      <c r="W44" s="11"/>
      <c r="X44" s="50"/>
      <c r="Y44" s="50"/>
      <c r="Z44" s="55"/>
      <c r="AA44" s="11"/>
    </row>
    <row r="45" spans="1:29" s="48" customFormat="1" x14ac:dyDescent="0.25">
      <c r="A45" s="36" t="s">
        <v>21</v>
      </c>
      <c r="B45" s="51"/>
      <c r="C45" s="51"/>
      <c r="D45" s="51"/>
      <c r="E45" s="51"/>
      <c r="F45" s="11"/>
      <c r="G45" s="51"/>
      <c r="H45" s="51"/>
      <c r="I45" s="51">
        <v>3593.9</v>
      </c>
      <c r="J45" s="71" t="s">
        <v>34</v>
      </c>
      <c r="K45" s="11"/>
      <c r="L45" s="51">
        <v>3593.9</v>
      </c>
      <c r="M45" s="51"/>
      <c r="N45" s="51">
        <v>3737.66</v>
      </c>
      <c r="O45" s="73" t="s">
        <v>35</v>
      </c>
      <c r="P45" s="11"/>
      <c r="Q45" s="51">
        <v>4074.05</v>
      </c>
      <c r="R45" s="73" t="s">
        <v>25</v>
      </c>
      <c r="S45" s="11"/>
      <c r="T45" s="51">
        <v>4074.05</v>
      </c>
      <c r="U45" s="51">
        <v>4359.2299999999996</v>
      </c>
      <c r="V45" s="73" t="s">
        <v>164</v>
      </c>
      <c r="W45" s="11"/>
      <c r="X45" s="37" t="s">
        <v>41</v>
      </c>
      <c r="Y45" s="37" t="s">
        <v>41</v>
      </c>
      <c r="Z45" s="73"/>
      <c r="AA45" s="11"/>
    </row>
    <row r="46" spans="1:29" s="48" customFormat="1" x14ac:dyDescent="0.25">
      <c r="A46" s="36" t="s">
        <v>26</v>
      </c>
      <c r="B46" s="51"/>
      <c r="C46" s="51"/>
      <c r="D46" s="51"/>
      <c r="E46" s="51"/>
      <c r="F46" s="11"/>
      <c r="G46" s="51"/>
      <c r="H46" s="51"/>
      <c r="I46" s="51">
        <v>4312.68</v>
      </c>
      <c r="J46" s="71"/>
      <c r="K46" s="11"/>
      <c r="L46" s="51">
        <v>4312.68</v>
      </c>
      <c r="M46" s="51"/>
      <c r="N46" s="51">
        <v>4485.1899999999996</v>
      </c>
      <c r="O46" s="73"/>
      <c r="P46" s="11"/>
      <c r="Q46" s="51">
        <v>4888.8599999999997</v>
      </c>
      <c r="R46" s="73"/>
      <c r="S46" s="11"/>
      <c r="T46" s="51">
        <v>4888.8599999999997</v>
      </c>
      <c r="U46" s="51">
        <v>5231.08</v>
      </c>
      <c r="V46" s="73"/>
      <c r="W46" s="11"/>
      <c r="X46" s="37" t="s">
        <v>41</v>
      </c>
      <c r="Y46" s="37" t="s">
        <v>41</v>
      </c>
      <c r="Z46" s="73"/>
      <c r="AA46" s="11"/>
    </row>
    <row r="47" spans="1:29" s="48" customFormat="1" x14ac:dyDescent="0.25">
      <c r="A47" s="18" t="s">
        <v>46</v>
      </c>
      <c r="B47" s="53"/>
      <c r="C47" s="53"/>
      <c r="D47" s="53"/>
      <c r="E47" s="53"/>
      <c r="F47" s="11"/>
      <c r="G47" s="53"/>
      <c r="H47" s="53"/>
      <c r="I47" s="50"/>
      <c r="J47" s="50"/>
      <c r="K47" s="11"/>
      <c r="L47" s="50"/>
      <c r="M47" s="50"/>
      <c r="N47" s="50"/>
      <c r="O47" s="55"/>
      <c r="P47" s="11"/>
      <c r="Q47" s="53"/>
      <c r="R47" s="59"/>
      <c r="S47" s="11"/>
      <c r="T47" s="53"/>
      <c r="U47" s="50"/>
      <c r="V47" s="55"/>
      <c r="W47" s="11"/>
      <c r="X47" s="50"/>
      <c r="Y47" s="50"/>
      <c r="Z47" s="55"/>
      <c r="AA47" s="11"/>
    </row>
    <row r="48" spans="1:29" s="48" customFormat="1" x14ac:dyDescent="0.25">
      <c r="A48" s="36" t="s">
        <v>21</v>
      </c>
      <c r="B48" s="51"/>
      <c r="C48" s="51"/>
      <c r="D48" s="51"/>
      <c r="E48" s="51"/>
      <c r="F48" s="11"/>
      <c r="G48" s="51"/>
      <c r="H48" s="51"/>
      <c r="I48" s="51">
        <v>5691.91</v>
      </c>
      <c r="J48" s="71" t="s">
        <v>34</v>
      </c>
      <c r="K48" s="11"/>
      <c r="L48" s="51">
        <v>5691.91</v>
      </c>
      <c r="M48" s="51"/>
      <c r="N48" s="51">
        <v>5919.56</v>
      </c>
      <c r="O48" s="73" t="s">
        <v>35</v>
      </c>
      <c r="P48" s="11"/>
      <c r="Q48" s="51">
        <v>6452.32</v>
      </c>
      <c r="R48" s="73" t="s">
        <v>25</v>
      </c>
      <c r="S48" s="11"/>
      <c r="T48" s="51">
        <v>6452.32</v>
      </c>
      <c r="U48" s="51">
        <v>6903.98</v>
      </c>
      <c r="V48" s="73" t="s">
        <v>164</v>
      </c>
      <c r="W48" s="11"/>
      <c r="X48" s="37" t="s">
        <v>41</v>
      </c>
      <c r="Y48" s="37" t="s">
        <v>41</v>
      </c>
      <c r="Z48" s="73"/>
      <c r="AA48" s="11"/>
    </row>
    <row r="49" spans="1:27" s="48" customFormat="1" x14ac:dyDescent="0.25">
      <c r="A49" s="36" t="s">
        <v>26</v>
      </c>
      <c r="B49" s="51"/>
      <c r="C49" s="51"/>
      <c r="D49" s="51"/>
      <c r="E49" s="51"/>
      <c r="F49" s="11"/>
      <c r="G49" s="51"/>
      <c r="H49" s="51"/>
      <c r="I49" s="51">
        <v>6830.29</v>
      </c>
      <c r="J49" s="71"/>
      <c r="K49" s="11"/>
      <c r="L49" s="51">
        <v>6830.29</v>
      </c>
      <c r="M49" s="51"/>
      <c r="N49" s="51">
        <v>7103.47</v>
      </c>
      <c r="O49" s="73"/>
      <c r="P49" s="11"/>
      <c r="Q49" s="51">
        <v>7742.78</v>
      </c>
      <c r="R49" s="73"/>
      <c r="S49" s="11"/>
      <c r="T49" s="51">
        <v>7742.78</v>
      </c>
      <c r="U49" s="51">
        <v>8284.7800000000007</v>
      </c>
      <c r="V49" s="73"/>
      <c r="W49" s="11"/>
      <c r="X49" s="37" t="s">
        <v>41</v>
      </c>
      <c r="Y49" s="37" t="s">
        <v>41</v>
      </c>
      <c r="Z49" s="73"/>
      <c r="AA49" s="11"/>
    </row>
    <row r="50" spans="1:27" s="48" customFormat="1" x14ac:dyDescent="0.25">
      <c r="A50" s="18" t="s">
        <v>47</v>
      </c>
      <c r="B50" s="53"/>
      <c r="C50" s="53"/>
      <c r="D50" s="53"/>
      <c r="E50" s="53"/>
      <c r="F50" s="11"/>
      <c r="G50" s="53"/>
      <c r="H50" s="53"/>
      <c r="I50" s="50"/>
      <c r="J50" s="50"/>
      <c r="K50" s="11"/>
      <c r="L50" s="53"/>
      <c r="M50" s="53"/>
      <c r="N50" s="53"/>
      <c r="O50" s="55"/>
      <c r="P50" s="11"/>
      <c r="Q50" s="53"/>
      <c r="R50" s="59"/>
      <c r="S50" s="11"/>
      <c r="T50" s="53"/>
      <c r="U50" s="53"/>
      <c r="V50" s="55"/>
      <c r="W50" s="11"/>
      <c r="X50" s="53"/>
      <c r="Y50" s="53"/>
      <c r="Z50" s="55"/>
      <c r="AA50" s="11"/>
    </row>
    <row r="51" spans="1:27" s="48" customFormat="1" x14ac:dyDescent="0.25">
      <c r="A51" s="36" t="s">
        <v>21</v>
      </c>
      <c r="B51" s="51"/>
      <c r="C51" s="51"/>
      <c r="D51" s="51"/>
      <c r="E51" s="51"/>
      <c r="F51" s="11"/>
      <c r="G51" s="51"/>
      <c r="H51" s="51"/>
      <c r="I51" s="51">
        <v>3465.31</v>
      </c>
      <c r="J51" s="71" t="s">
        <v>34</v>
      </c>
      <c r="K51" s="11"/>
      <c r="L51" s="51">
        <v>3465.31</v>
      </c>
      <c r="M51" s="51"/>
      <c r="N51" s="51">
        <v>3603.81</v>
      </c>
      <c r="O51" s="73" t="s">
        <v>35</v>
      </c>
      <c r="P51" s="11"/>
      <c r="Q51" s="51">
        <v>4504.58</v>
      </c>
      <c r="R51" s="73" t="s">
        <v>25</v>
      </c>
      <c r="S51" s="11"/>
      <c r="T51" s="51">
        <v>4504.58</v>
      </c>
      <c r="U51" s="51">
        <v>5439.9</v>
      </c>
      <c r="V51" s="73" t="s">
        <v>164</v>
      </c>
      <c r="W51" s="11"/>
      <c r="X51" s="37" t="s">
        <v>41</v>
      </c>
      <c r="Y51" s="37" t="s">
        <v>41</v>
      </c>
      <c r="Z51" s="73"/>
      <c r="AA51" s="11"/>
    </row>
    <row r="52" spans="1:27" s="48" customFormat="1" x14ac:dyDescent="0.25">
      <c r="A52" s="36" t="s">
        <v>26</v>
      </c>
      <c r="B52" s="51"/>
      <c r="C52" s="51"/>
      <c r="D52" s="51"/>
      <c r="E52" s="51"/>
      <c r="F52" s="11"/>
      <c r="G52" s="51"/>
      <c r="H52" s="51"/>
      <c r="I52" s="51">
        <v>4158.37</v>
      </c>
      <c r="J52" s="71"/>
      <c r="K52" s="11"/>
      <c r="L52" s="51">
        <v>4158.37</v>
      </c>
      <c r="M52" s="51"/>
      <c r="N52" s="51">
        <v>4324.57</v>
      </c>
      <c r="O52" s="73"/>
      <c r="P52" s="11"/>
      <c r="Q52" s="51">
        <v>5405.5</v>
      </c>
      <c r="R52" s="73"/>
      <c r="S52" s="11"/>
      <c r="T52" s="51">
        <v>5405.5</v>
      </c>
      <c r="U52" s="51">
        <v>6527.88</v>
      </c>
      <c r="V52" s="73"/>
      <c r="W52" s="11"/>
      <c r="X52" s="37" t="s">
        <v>41</v>
      </c>
      <c r="Y52" s="37" t="s">
        <v>41</v>
      </c>
      <c r="Z52" s="73"/>
      <c r="AA52" s="11"/>
    </row>
    <row r="53" spans="1:27" s="48" customFormat="1" x14ac:dyDescent="0.25">
      <c r="A53" s="18" t="s">
        <v>48</v>
      </c>
      <c r="B53" s="53"/>
      <c r="C53" s="53"/>
      <c r="D53" s="53"/>
      <c r="E53" s="53"/>
      <c r="F53" s="11"/>
      <c r="G53" s="53"/>
      <c r="H53" s="53"/>
      <c r="I53" s="50"/>
      <c r="J53" s="50"/>
      <c r="K53" s="11"/>
      <c r="L53" s="50"/>
      <c r="M53" s="50"/>
      <c r="N53" s="50"/>
      <c r="O53" s="55"/>
      <c r="P53" s="11"/>
      <c r="Q53" s="53"/>
      <c r="R53" s="59"/>
      <c r="S53" s="11"/>
      <c r="T53" s="53"/>
      <c r="U53" s="50"/>
      <c r="V53" s="55"/>
      <c r="W53" s="11"/>
      <c r="X53" s="50"/>
      <c r="Y53" s="50"/>
      <c r="Z53" s="55"/>
      <c r="AA53" s="11"/>
    </row>
    <row r="54" spans="1:27" s="48" customFormat="1" x14ac:dyDescent="0.25">
      <c r="A54" s="36" t="s">
        <v>21</v>
      </c>
      <c r="B54" s="51"/>
      <c r="C54" s="51"/>
      <c r="D54" s="51"/>
      <c r="E54" s="51"/>
      <c r="F54" s="11"/>
      <c r="G54" s="51"/>
      <c r="H54" s="51"/>
      <c r="I54" s="51">
        <v>4314.93</v>
      </c>
      <c r="J54" s="71" t="s">
        <v>34</v>
      </c>
      <c r="K54" s="11"/>
      <c r="L54" s="51">
        <v>4314.93</v>
      </c>
      <c r="M54" s="51"/>
      <c r="N54" s="51">
        <v>4487.5200000000004</v>
      </c>
      <c r="O54" s="73" t="s">
        <v>35</v>
      </c>
      <c r="P54" s="11"/>
      <c r="Q54" s="51">
        <v>4891.3999999999996</v>
      </c>
      <c r="R54" s="73" t="s">
        <v>25</v>
      </c>
      <c r="S54" s="11"/>
      <c r="T54" s="51">
        <v>4891.3999999999996</v>
      </c>
      <c r="U54" s="51">
        <v>5233.8</v>
      </c>
      <c r="V54" s="73" t="s">
        <v>164</v>
      </c>
      <c r="W54" s="11"/>
      <c r="X54" s="37" t="s">
        <v>41</v>
      </c>
      <c r="Y54" s="37" t="s">
        <v>41</v>
      </c>
      <c r="Z54" s="73"/>
      <c r="AA54" s="11"/>
    </row>
    <row r="55" spans="1:27" s="48" customFormat="1" x14ac:dyDescent="0.25">
      <c r="A55" s="36" t="s">
        <v>26</v>
      </c>
      <c r="B55" s="51"/>
      <c r="C55" s="51"/>
      <c r="D55" s="51"/>
      <c r="E55" s="51"/>
      <c r="F55" s="11"/>
      <c r="G55" s="51"/>
      <c r="H55" s="51"/>
      <c r="I55" s="51">
        <v>5177.92</v>
      </c>
      <c r="J55" s="71"/>
      <c r="K55" s="11"/>
      <c r="L55" s="51">
        <v>5177.92</v>
      </c>
      <c r="M55" s="51"/>
      <c r="N55" s="51">
        <v>5385.02</v>
      </c>
      <c r="O55" s="73"/>
      <c r="P55" s="11"/>
      <c r="Q55" s="51">
        <v>5869.68</v>
      </c>
      <c r="R55" s="73"/>
      <c r="S55" s="11"/>
      <c r="T55" s="51">
        <v>5869.68</v>
      </c>
      <c r="U55" s="51">
        <v>6280.56</v>
      </c>
      <c r="V55" s="73"/>
      <c r="W55" s="11"/>
      <c r="X55" s="37" t="s">
        <v>41</v>
      </c>
      <c r="Y55" s="37" t="s">
        <v>41</v>
      </c>
      <c r="Z55" s="73"/>
      <c r="AA55" s="11"/>
    </row>
    <row r="56" spans="1:27" s="48" customFormat="1" x14ac:dyDescent="0.25">
      <c r="A56" s="18" t="s">
        <v>49</v>
      </c>
      <c r="B56" s="53"/>
      <c r="C56" s="53"/>
      <c r="D56" s="53"/>
      <c r="E56" s="53"/>
      <c r="F56" s="11"/>
      <c r="G56" s="53"/>
      <c r="H56" s="53"/>
      <c r="I56" s="50"/>
      <c r="J56" s="50"/>
      <c r="K56" s="11"/>
      <c r="L56" s="50"/>
      <c r="M56" s="50"/>
      <c r="N56" s="50"/>
      <c r="O56" s="55"/>
      <c r="P56" s="11"/>
      <c r="Q56" s="53"/>
      <c r="R56" s="59"/>
      <c r="S56" s="11"/>
      <c r="T56" s="53"/>
      <c r="U56" s="50"/>
      <c r="V56" s="55"/>
      <c r="W56" s="11"/>
      <c r="X56" s="50"/>
      <c r="Y56" s="50"/>
      <c r="Z56" s="55"/>
      <c r="AA56" s="11"/>
    </row>
    <row r="57" spans="1:27" s="48" customFormat="1" x14ac:dyDescent="0.25">
      <c r="A57" s="36" t="s">
        <v>21</v>
      </c>
      <c r="B57" s="51"/>
      <c r="C57" s="51"/>
      <c r="D57" s="51"/>
      <c r="E57" s="51"/>
      <c r="F57" s="11"/>
      <c r="G57" s="51"/>
      <c r="H57" s="51"/>
      <c r="I57" s="51">
        <v>4102.3</v>
      </c>
      <c r="J57" s="71" t="s">
        <v>34</v>
      </c>
      <c r="K57" s="11"/>
      <c r="L57" s="51">
        <v>4102.3</v>
      </c>
      <c r="M57" s="51"/>
      <c r="N57" s="51">
        <v>4266.37</v>
      </c>
      <c r="O57" s="73" t="s">
        <v>35</v>
      </c>
      <c r="P57" s="11"/>
      <c r="Q57" s="51">
        <v>4650.3500000000004</v>
      </c>
      <c r="R57" s="73" t="s">
        <v>25</v>
      </c>
      <c r="S57" s="11"/>
      <c r="T57" s="51">
        <v>4650.3500000000004</v>
      </c>
      <c r="U57" s="51">
        <v>4975.87</v>
      </c>
      <c r="V57" s="73" t="s">
        <v>164</v>
      </c>
      <c r="W57" s="11"/>
      <c r="X57" s="37" t="s">
        <v>41</v>
      </c>
      <c r="Y57" s="37" t="s">
        <v>41</v>
      </c>
      <c r="Z57" s="73"/>
      <c r="AA57" s="11"/>
    </row>
    <row r="58" spans="1:27" s="48" customFormat="1" x14ac:dyDescent="0.25">
      <c r="A58" s="36" t="s">
        <v>26</v>
      </c>
      <c r="B58" s="51"/>
      <c r="C58" s="51"/>
      <c r="D58" s="51"/>
      <c r="E58" s="51"/>
      <c r="F58" s="11"/>
      <c r="G58" s="51"/>
      <c r="H58" s="51"/>
      <c r="I58" s="51">
        <v>4922.76</v>
      </c>
      <c r="J58" s="71"/>
      <c r="K58" s="11"/>
      <c r="L58" s="51">
        <v>4922.76</v>
      </c>
      <c r="M58" s="51"/>
      <c r="N58" s="51">
        <v>5119.6400000000003</v>
      </c>
      <c r="O58" s="73"/>
      <c r="P58" s="11"/>
      <c r="Q58" s="51">
        <v>5580.42</v>
      </c>
      <c r="R58" s="73"/>
      <c r="S58" s="11"/>
      <c r="T58" s="51">
        <v>5580.42</v>
      </c>
      <c r="U58" s="51">
        <v>5971.04</v>
      </c>
      <c r="V58" s="73"/>
      <c r="W58" s="11"/>
      <c r="X58" s="37" t="s">
        <v>41</v>
      </c>
      <c r="Y58" s="37" t="s">
        <v>41</v>
      </c>
      <c r="Z58" s="73"/>
      <c r="AA58" s="11"/>
    </row>
    <row r="59" spans="1:27" s="48" customFormat="1" x14ac:dyDescent="0.25">
      <c r="A59" s="18" t="s">
        <v>50</v>
      </c>
      <c r="B59" s="53"/>
      <c r="C59" s="53"/>
      <c r="D59" s="53"/>
      <c r="E59" s="53"/>
      <c r="F59" s="11"/>
      <c r="G59" s="53"/>
      <c r="H59" s="53"/>
      <c r="I59" s="50"/>
      <c r="J59" s="50"/>
      <c r="K59" s="11"/>
      <c r="L59" s="50"/>
      <c r="M59" s="50"/>
      <c r="N59" s="50"/>
      <c r="O59" s="55"/>
      <c r="P59" s="11"/>
      <c r="Q59" s="53"/>
      <c r="R59" s="59"/>
      <c r="S59" s="11"/>
      <c r="T59" s="53"/>
      <c r="U59" s="50"/>
      <c r="V59" s="55"/>
      <c r="W59" s="11"/>
      <c r="X59" s="50"/>
      <c r="Y59" s="50"/>
      <c r="Z59" s="55"/>
      <c r="AA59" s="11"/>
    </row>
    <row r="60" spans="1:27" s="48" customFormat="1" x14ac:dyDescent="0.25">
      <c r="A60" s="36" t="s">
        <v>21</v>
      </c>
      <c r="B60" s="51"/>
      <c r="C60" s="51"/>
      <c r="D60" s="51"/>
      <c r="E60" s="51"/>
      <c r="F60" s="11"/>
      <c r="G60" s="51"/>
      <c r="H60" s="51"/>
      <c r="I60" s="51">
        <v>4993.93</v>
      </c>
      <c r="J60" s="71" t="s">
        <v>34</v>
      </c>
      <c r="K60" s="11"/>
      <c r="L60" s="51">
        <v>4993.93</v>
      </c>
      <c r="M60" s="51"/>
      <c r="N60" s="51">
        <v>5193.68</v>
      </c>
      <c r="O60" s="73" t="s">
        <v>35</v>
      </c>
      <c r="P60" s="11"/>
      <c r="Q60" s="51">
        <v>5661.11</v>
      </c>
      <c r="R60" s="73" t="s">
        <v>25</v>
      </c>
      <c r="S60" s="11"/>
      <c r="T60" s="51">
        <v>5661.11</v>
      </c>
      <c r="U60" s="51">
        <v>6057.39</v>
      </c>
      <c r="V60" s="73" t="s">
        <v>164</v>
      </c>
      <c r="W60" s="11"/>
      <c r="X60" s="37" t="s">
        <v>41</v>
      </c>
      <c r="Y60" s="37" t="s">
        <v>41</v>
      </c>
      <c r="Z60" s="73"/>
      <c r="AA60" s="11"/>
    </row>
    <row r="61" spans="1:27" s="48" customFormat="1" x14ac:dyDescent="0.25">
      <c r="A61" s="36" t="s">
        <v>26</v>
      </c>
      <c r="B61" s="51"/>
      <c r="C61" s="51"/>
      <c r="D61" s="51"/>
      <c r="E61" s="51"/>
      <c r="F61" s="11"/>
      <c r="G61" s="51"/>
      <c r="H61" s="51"/>
      <c r="I61" s="51">
        <v>5992.72</v>
      </c>
      <c r="J61" s="71"/>
      <c r="K61" s="11"/>
      <c r="L61" s="51">
        <v>5992.72</v>
      </c>
      <c r="M61" s="51"/>
      <c r="N61" s="51">
        <v>6232.42</v>
      </c>
      <c r="O61" s="73"/>
      <c r="P61" s="11"/>
      <c r="Q61" s="51">
        <v>6793.33</v>
      </c>
      <c r="R61" s="73"/>
      <c r="S61" s="11"/>
      <c r="T61" s="51">
        <v>6793.33</v>
      </c>
      <c r="U61" s="51">
        <v>7268.87</v>
      </c>
      <c r="V61" s="73"/>
      <c r="W61" s="11"/>
      <c r="X61" s="37" t="s">
        <v>41</v>
      </c>
      <c r="Y61" s="37" t="s">
        <v>41</v>
      </c>
      <c r="Z61" s="73"/>
      <c r="AA61" s="11"/>
    </row>
    <row r="62" spans="1:27" s="48" customFormat="1" x14ac:dyDescent="0.25">
      <c r="A62" s="18" t="s">
        <v>51</v>
      </c>
      <c r="B62" s="53"/>
      <c r="C62" s="53"/>
      <c r="D62" s="53"/>
      <c r="E62" s="53"/>
      <c r="F62" s="11"/>
      <c r="G62" s="53"/>
      <c r="H62" s="53"/>
      <c r="I62" s="50"/>
      <c r="J62" s="50"/>
      <c r="K62" s="11"/>
      <c r="L62" s="50"/>
      <c r="M62" s="50"/>
      <c r="N62" s="50"/>
      <c r="O62" s="55"/>
      <c r="P62" s="11"/>
      <c r="Q62" s="53"/>
      <c r="R62" s="59"/>
      <c r="S62" s="11"/>
      <c r="T62" s="53"/>
      <c r="U62" s="50"/>
      <c r="V62" s="55"/>
      <c r="W62" s="11"/>
      <c r="X62" s="50"/>
      <c r="Y62" s="50"/>
      <c r="Z62" s="55"/>
      <c r="AA62" s="11"/>
    </row>
    <row r="63" spans="1:27" s="48" customFormat="1" x14ac:dyDescent="0.25">
      <c r="A63" s="36" t="s">
        <v>21</v>
      </c>
      <c r="B63" s="51"/>
      <c r="C63" s="51"/>
      <c r="D63" s="51"/>
      <c r="E63" s="51"/>
      <c r="F63" s="11"/>
      <c r="G63" s="51"/>
      <c r="H63" s="51"/>
      <c r="I63" s="51">
        <v>8990.86</v>
      </c>
      <c r="J63" s="71" t="s">
        <v>34</v>
      </c>
      <c r="K63" s="11"/>
      <c r="L63" s="51">
        <v>8990.86</v>
      </c>
      <c r="M63" s="51"/>
      <c r="N63" s="51">
        <v>9350.49</v>
      </c>
      <c r="O63" s="73" t="s">
        <v>35</v>
      </c>
      <c r="P63" s="11"/>
      <c r="Q63" s="51">
        <v>10192.040000000001</v>
      </c>
      <c r="R63" s="73" t="s">
        <v>25</v>
      </c>
      <c r="S63" s="11"/>
      <c r="T63" s="51">
        <v>10192.040000000001</v>
      </c>
      <c r="U63" s="51">
        <v>10905.48</v>
      </c>
      <c r="V63" s="73" t="s">
        <v>164</v>
      </c>
      <c r="W63" s="11"/>
      <c r="X63" s="37" t="s">
        <v>41</v>
      </c>
      <c r="Y63" s="37" t="s">
        <v>41</v>
      </c>
      <c r="Z63" s="73"/>
      <c r="AA63" s="11"/>
    </row>
    <row r="64" spans="1:27" s="48" customFormat="1" x14ac:dyDescent="0.25">
      <c r="A64" s="36" t="s">
        <v>26</v>
      </c>
      <c r="B64" s="51"/>
      <c r="C64" s="51"/>
      <c r="D64" s="51"/>
      <c r="E64" s="51"/>
      <c r="F64" s="11"/>
      <c r="G64" s="51"/>
      <c r="H64" s="51"/>
      <c r="I64" s="51">
        <v>10789.03</v>
      </c>
      <c r="J64" s="71"/>
      <c r="K64" s="11"/>
      <c r="L64" s="51">
        <v>10789.03</v>
      </c>
      <c r="M64" s="51"/>
      <c r="N64" s="51">
        <v>11220.59</v>
      </c>
      <c r="O64" s="73"/>
      <c r="P64" s="11"/>
      <c r="Q64" s="51">
        <v>12230.45</v>
      </c>
      <c r="R64" s="73"/>
      <c r="S64" s="11"/>
      <c r="T64" s="51">
        <v>12230.45</v>
      </c>
      <c r="U64" s="51">
        <v>13086.58</v>
      </c>
      <c r="V64" s="73"/>
      <c r="W64" s="11"/>
      <c r="X64" s="37" t="s">
        <v>41</v>
      </c>
      <c r="Y64" s="37" t="s">
        <v>41</v>
      </c>
      <c r="Z64" s="73"/>
      <c r="AA64" s="11"/>
    </row>
    <row r="65" spans="1:29" s="48" customFormat="1" x14ac:dyDescent="0.25">
      <c r="A65" s="18" t="s">
        <v>52</v>
      </c>
      <c r="B65" s="53"/>
      <c r="C65" s="53"/>
      <c r="D65" s="53"/>
      <c r="E65" s="53"/>
      <c r="F65" s="11"/>
      <c r="G65" s="53"/>
      <c r="H65" s="53"/>
      <c r="I65" s="50"/>
      <c r="J65" s="50"/>
      <c r="K65" s="11"/>
      <c r="L65" s="50"/>
      <c r="M65" s="50"/>
      <c r="N65" s="50"/>
      <c r="O65" s="55"/>
      <c r="P65" s="11"/>
      <c r="Q65" s="53"/>
      <c r="R65" s="59"/>
      <c r="S65" s="11"/>
      <c r="T65" s="53"/>
      <c r="U65" s="50"/>
      <c r="V65" s="55"/>
      <c r="W65" s="11"/>
      <c r="X65" s="50"/>
      <c r="Y65" s="50"/>
      <c r="Z65" s="55"/>
      <c r="AA65" s="11"/>
    </row>
    <row r="66" spans="1:29" s="48" customFormat="1" x14ac:dyDescent="0.25">
      <c r="A66" s="36" t="s">
        <v>21</v>
      </c>
      <c r="B66" s="51"/>
      <c r="C66" s="51"/>
      <c r="D66" s="51"/>
      <c r="E66" s="51"/>
      <c r="F66" s="11"/>
      <c r="G66" s="51"/>
      <c r="H66" s="51"/>
      <c r="I66" s="51">
        <v>4779.49</v>
      </c>
      <c r="J66" s="71" t="s">
        <v>34</v>
      </c>
      <c r="K66" s="11"/>
      <c r="L66" s="51">
        <v>4779.49</v>
      </c>
      <c r="M66" s="51"/>
      <c r="N66" s="51">
        <v>4931.99</v>
      </c>
      <c r="O66" s="73" t="s">
        <v>35</v>
      </c>
      <c r="P66" s="11"/>
      <c r="Q66" s="51">
        <v>5375.86</v>
      </c>
      <c r="R66" s="73" t="s">
        <v>25</v>
      </c>
      <c r="S66" s="11"/>
      <c r="T66" s="51">
        <v>5375.86</v>
      </c>
      <c r="U66" s="51">
        <v>6719.83</v>
      </c>
      <c r="V66" s="73" t="s">
        <v>164</v>
      </c>
      <c r="W66" s="11"/>
      <c r="X66" s="37" t="s">
        <v>41</v>
      </c>
      <c r="Y66" s="37" t="s">
        <v>41</v>
      </c>
      <c r="Z66" s="73"/>
      <c r="AA66" s="11"/>
    </row>
    <row r="67" spans="1:29" s="48" customFormat="1" x14ac:dyDescent="0.25">
      <c r="A67" s="36" t="s">
        <v>26</v>
      </c>
      <c r="B67" s="51"/>
      <c r="C67" s="51"/>
      <c r="D67" s="51"/>
      <c r="E67" s="51"/>
      <c r="F67" s="11"/>
      <c r="G67" s="51"/>
      <c r="H67" s="51"/>
      <c r="I67" s="51">
        <v>5735.39</v>
      </c>
      <c r="J67" s="71"/>
      <c r="K67" s="11"/>
      <c r="L67" s="51">
        <v>5735.39</v>
      </c>
      <c r="M67" s="51"/>
      <c r="N67" s="51">
        <v>5918.39</v>
      </c>
      <c r="O67" s="73"/>
      <c r="P67" s="11"/>
      <c r="Q67" s="51">
        <v>6451.03</v>
      </c>
      <c r="R67" s="73"/>
      <c r="S67" s="11"/>
      <c r="T67" s="51">
        <v>6451.03</v>
      </c>
      <c r="U67" s="51">
        <v>8063.8</v>
      </c>
      <c r="V67" s="73"/>
      <c r="W67" s="11"/>
      <c r="X67" s="37" t="s">
        <v>41</v>
      </c>
      <c r="Y67" s="37" t="s">
        <v>41</v>
      </c>
      <c r="Z67" s="73"/>
      <c r="AA67" s="11"/>
    </row>
    <row r="68" spans="1:29" s="48" customFormat="1" x14ac:dyDescent="0.25">
      <c r="A68" s="18" t="s">
        <v>53</v>
      </c>
      <c r="B68" s="53"/>
      <c r="C68" s="53"/>
      <c r="D68" s="53"/>
      <c r="E68" s="53"/>
      <c r="F68" s="11"/>
      <c r="G68" s="53"/>
      <c r="H68" s="53"/>
      <c r="I68" s="50"/>
      <c r="J68" s="50"/>
      <c r="K68" s="11"/>
      <c r="L68" s="50"/>
      <c r="M68" s="50"/>
      <c r="N68" s="50"/>
      <c r="O68" s="55"/>
      <c r="P68" s="11"/>
      <c r="Q68" s="53"/>
      <c r="R68" s="59"/>
      <c r="S68" s="11"/>
      <c r="T68" s="53"/>
      <c r="U68" s="50"/>
      <c r="V68" s="55"/>
      <c r="W68" s="11"/>
      <c r="X68" s="50"/>
      <c r="Y68" s="50"/>
      <c r="Z68" s="55"/>
      <c r="AA68" s="11"/>
    </row>
    <row r="69" spans="1:29" s="48" customFormat="1" x14ac:dyDescent="0.25">
      <c r="A69" s="36" t="s">
        <v>21</v>
      </c>
      <c r="B69" s="51"/>
      <c r="C69" s="51"/>
      <c r="D69" s="51"/>
      <c r="E69" s="51"/>
      <c r="F69" s="11"/>
      <c r="G69" s="51"/>
      <c r="H69" s="51"/>
      <c r="I69" s="51">
        <v>3292.17</v>
      </c>
      <c r="J69" s="71" t="s">
        <v>34</v>
      </c>
      <c r="K69" s="11"/>
      <c r="L69" s="51">
        <v>3292.17</v>
      </c>
      <c r="M69" s="51"/>
      <c r="N69" s="51">
        <v>3404.7</v>
      </c>
      <c r="O69" s="73" t="s">
        <v>35</v>
      </c>
      <c r="P69" s="11"/>
      <c r="Q69" s="51">
        <v>3711.25</v>
      </c>
      <c r="R69" s="73" t="s">
        <v>25</v>
      </c>
      <c r="S69" s="11"/>
      <c r="T69" s="51">
        <v>3711.25</v>
      </c>
      <c r="U69" s="51">
        <v>4418.8100000000004</v>
      </c>
      <c r="V69" s="73" t="s">
        <v>164</v>
      </c>
      <c r="W69" s="11"/>
      <c r="X69" s="51">
        <v>4418.8100000000004</v>
      </c>
      <c r="Y69" s="51">
        <v>5523.52</v>
      </c>
      <c r="Z69" s="73" t="str">
        <f>Z42</f>
        <v>от 19.12.2024 № 372-п</v>
      </c>
      <c r="AA69" s="11"/>
      <c r="AC69" s="64">
        <f>Y69/X69</f>
        <v>1.2500016972895418</v>
      </c>
    </row>
    <row r="70" spans="1:29" s="48" customFormat="1" x14ac:dyDescent="0.25">
      <c r="A70" s="36" t="s">
        <v>26</v>
      </c>
      <c r="B70" s="51"/>
      <c r="C70" s="51"/>
      <c r="D70" s="51"/>
      <c r="E70" s="51"/>
      <c r="F70" s="11"/>
      <c r="G70" s="51"/>
      <c r="H70" s="51"/>
      <c r="I70" s="51">
        <v>3950.6</v>
      </c>
      <c r="J70" s="71"/>
      <c r="K70" s="11"/>
      <c r="L70" s="51">
        <v>3950.6</v>
      </c>
      <c r="M70" s="51"/>
      <c r="N70" s="51">
        <v>4085.64</v>
      </c>
      <c r="O70" s="73"/>
      <c r="P70" s="11"/>
      <c r="Q70" s="51">
        <v>4453.5</v>
      </c>
      <c r="R70" s="73"/>
      <c r="S70" s="11"/>
      <c r="T70" s="51">
        <v>4453.5</v>
      </c>
      <c r="U70" s="51">
        <v>5302.57</v>
      </c>
      <c r="V70" s="73"/>
      <c r="W70" s="11"/>
      <c r="X70" s="51">
        <v>5302.57</v>
      </c>
      <c r="Y70" s="51">
        <v>6628.22</v>
      </c>
      <c r="Z70" s="73"/>
      <c r="AA70" s="11"/>
    </row>
    <row r="71" spans="1:29" s="48" customFormat="1" x14ac:dyDescent="0.25">
      <c r="A71" s="18" t="s">
        <v>54</v>
      </c>
      <c r="B71" s="53"/>
      <c r="C71" s="53"/>
      <c r="D71" s="53"/>
      <c r="E71" s="53"/>
      <c r="F71" s="11"/>
      <c r="G71" s="53"/>
      <c r="H71" s="53"/>
      <c r="I71" s="50"/>
      <c r="J71" s="50"/>
      <c r="K71" s="11"/>
      <c r="L71" s="50"/>
      <c r="M71" s="50"/>
      <c r="N71" s="50"/>
      <c r="O71" s="55"/>
      <c r="P71" s="11"/>
      <c r="Q71" s="53"/>
      <c r="R71" s="59"/>
      <c r="S71" s="11"/>
      <c r="T71" s="53"/>
      <c r="U71" s="50"/>
      <c r="V71" s="55"/>
      <c r="W71" s="11"/>
      <c r="X71" s="50"/>
      <c r="Y71" s="50"/>
      <c r="Z71" s="55"/>
      <c r="AA71" s="11"/>
    </row>
    <row r="72" spans="1:29" s="48" customFormat="1" x14ac:dyDescent="0.25">
      <c r="A72" s="36" t="s">
        <v>21</v>
      </c>
      <c r="B72" s="51"/>
      <c r="C72" s="51"/>
      <c r="D72" s="51"/>
      <c r="E72" s="51"/>
      <c r="F72" s="11"/>
      <c r="G72" s="51"/>
      <c r="H72" s="51"/>
      <c r="I72" s="51">
        <v>5786.11</v>
      </c>
      <c r="J72" s="71" t="s">
        <v>34</v>
      </c>
      <c r="K72" s="11"/>
      <c r="L72" s="51">
        <v>5786.11</v>
      </c>
      <c r="M72" s="51"/>
      <c r="N72" s="51">
        <v>6003.15</v>
      </c>
      <c r="O72" s="73" t="s">
        <v>35</v>
      </c>
      <c r="P72" s="11"/>
      <c r="Q72" s="51">
        <v>7503.94</v>
      </c>
      <c r="R72" s="73" t="s">
        <v>25</v>
      </c>
      <c r="S72" s="11"/>
      <c r="T72" s="51">
        <v>7503.94</v>
      </c>
      <c r="U72" s="51">
        <v>8029.21</v>
      </c>
      <c r="V72" s="73" t="s">
        <v>164</v>
      </c>
      <c r="W72" s="11"/>
      <c r="X72" s="37" t="s">
        <v>41</v>
      </c>
      <c r="Y72" s="37" t="s">
        <v>41</v>
      </c>
      <c r="Z72" s="73"/>
      <c r="AA72" s="11"/>
    </row>
    <row r="73" spans="1:29" s="48" customFormat="1" x14ac:dyDescent="0.25">
      <c r="A73" s="36" t="s">
        <v>26</v>
      </c>
      <c r="B73" s="51"/>
      <c r="C73" s="51"/>
      <c r="D73" s="51"/>
      <c r="E73" s="51"/>
      <c r="F73" s="11"/>
      <c r="G73" s="51"/>
      <c r="H73" s="51"/>
      <c r="I73" s="51">
        <v>6943.33</v>
      </c>
      <c r="J73" s="71"/>
      <c r="K73" s="11"/>
      <c r="L73" s="51">
        <v>6943.33</v>
      </c>
      <c r="M73" s="51"/>
      <c r="N73" s="51">
        <v>7203.7830000000004</v>
      </c>
      <c r="O73" s="73"/>
      <c r="P73" s="11"/>
      <c r="Q73" s="51">
        <v>9004.73</v>
      </c>
      <c r="R73" s="73"/>
      <c r="S73" s="11"/>
      <c r="T73" s="51">
        <v>9004.73</v>
      </c>
      <c r="U73" s="51">
        <v>9635.0499999999993</v>
      </c>
      <c r="V73" s="73"/>
      <c r="W73" s="11"/>
      <c r="X73" s="37" t="s">
        <v>41</v>
      </c>
      <c r="Y73" s="37" t="s">
        <v>41</v>
      </c>
      <c r="Z73" s="73"/>
      <c r="AA73" s="11"/>
    </row>
    <row r="74" spans="1:29" s="48" customFormat="1" x14ac:dyDescent="0.25">
      <c r="A74" s="18" t="s">
        <v>55</v>
      </c>
      <c r="B74" s="53"/>
      <c r="C74" s="53"/>
      <c r="D74" s="53"/>
      <c r="E74" s="53"/>
      <c r="F74" s="11"/>
      <c r="G74" s="53"/>
      <c r="H74" s="53"/>
      <c r="I74" s="50"/>
      <c r="J74" s="50"/>
      <c r="K74" s="11"/>
      <c r="L74" s="50"/>
      <c r="M74" s="50"/>
      <c r="N74" s="50"/>
      <c r="O74" s="55"/>
      <c r="P74" s="11"/>
      <c r="Q74" s="53"/>
      <c r="R74" s="59"/>
      <c r="S74" s="11"/>
      <c r="T74" s="53"/>
      <c r="U74" s="50"/>
      <c r="V74" s="55"/>
      <c r="W74" s="11"/>
      <c r="X74" s="50"/>
      <c r="Y74" s="50"/>
      <c r="Z74" s="55"/>
      <c r="AA74" s="11"/>
    </row>
    <row r="75" spans="1:29" s="48" customFormat="1" x14ac:dyDescent="0.25">
      <c r="A75" s="36" t="s">
        <v>21</v>
      </c>
      <c r="B75" s="51"/>
      <c r="C75" s="51"/>
      <c r="D75" s="51"/>
      <c r="E75" s="51"/>
      <c r="F75" s="11"/>
      <c r="G75" s="51"/>
      <c r="H75" s="51"/>
      <c r="I75" s="51">
        <v>5961.89</v>
      </c>
      <c r="J75" s="71" t="s">
        <v>34</v>
      </c>
      <c r="K75" s="11"/>
      <c r="L75" s="51">
        <v>5961.89</v>
      </c>
      <c r="M75" s="51"/>
      <c r="N75" s="51">
        <v>6200.36</v>
      </c>
      <c r="O75" s="73" t="s">
        <v>35</v>
      </c>
      <c r="P75" s="11"/>
      <c r="Q75" s="51">
        <v>6758.4</v>
      </c>
      <c r="R75" s="73" t="s">
        <v>25</v>
      </c>
      <c r="S75" s="11"/>
      <c r="T75" s="51">
        <v>6758.4</v>
      </c>
      <c r="U75" s="51">
        <v>7231.48</v>
      </c>
      <c r="V75" s="73" t="s">
        <v>164</v>
      </c>
      <c r="W75" s="11"/>
      <c r="X75" s="37" t="s">
        <v>41</v>
      </c>
      <c r="Y75" s="37" t="s">
        <v>41</v>
      </c>
      <c r="Z75" s="73"/>
      <c r="AA75" s="11"/>
    </row>
    <row r="76" spans="1:29" s="48" customFormat="1" x14ac:dyDescent="0.25">
      <c r="A76" s="36" t="s">
        <v>26</v>
      </c>
      <c r="B76" s="51"/>
      <c r="C76" s="51"/>
      <c r="D76" s="51"/>
      <c r="E76" s="51"/>
      <c r="F76" s="11"/>
      <c r="G76" s="51"/>
      <c r="H76" s="51"/>
      <c r="I76" s="51">
        <v>7154.27</v>
      </c>
      <c r="J76" s="71"/>
      <c r="K76" s="11"/>
      <c r="L76" s="51">
        <v>7154.27</v>
      </c>
      <c r="M76" s="51"/>
      <c r="N76" s="51">
        <v>7440.43</v>
      </c>
      <c r="O76" s="73"/>
      <c r="P76" s="11"/>
      <c r="Q76" s="51">
        <v>8110.08</v>
      </c>
      <c r="R76" s="73"/>
      <c r="S76" s="11"/>
      <c r="T76" s="51">
        <v>8110.08</v>
      </c>
      <c r="U76" s="51">
        <v>8677.7800000000007</v>
      </c>
      <c r="V76" s="73"/>
      <c r="W76" s="11"/>
      <c r="X76" s="37" t="s">
        <v>41</v>
      </c>
      <c r="Y76" s="37" t="s">
        <v>41</v>
      </c>
      <c r="Z76" s="73"/>
      <c r="AA76" s="11"/>
    </row>
    <row r="77" spans="1:29" s="48" customFormat="1" x14ac:dyDescent="0.25">
      <c r="A77" s="18" t="s">
        <v>56</v>
      </c>
      <c r="B77" s="53"/>
      <c r="C77" s="53"/>
      <c r="D77" s="53"/>
      <c r="E77" s="53"/>
      <c r="F77" s="11"/>
      <c r="G77" s="53"/>
      <c r="H77" s="53"/>
      <c r="I77" s="50"/>
      <c r="J77" s="50"/>
      <c r="K77" s="11"/>
      <c r="L77" s="50"/>
      <c r="M77" s="50"/>
      <c r="N77" s="50"/>
      <c r="O77" s="55"/>
      <c r="P77" s="11"/>
      <c r="Q77" s="53"/>
      <c r="R77" s="59"/>
      <c r="S77" s="11"/>
      <c r="T77" s="53"/>
      <c r="U77" s="50"/>
      <c r="V77" s="55"/>
      <c r="W77" s="11"/>
      <c r="X77" s="50"/>
      <c r="Y77" s="50"/>
      <c r="Z77" s="55"/>
      <c r="AA77" s="11"/>
    </row>
    <row r="78" spans="1:29" s="48" customFormat="1" x14ac:dyDescent="0.25">
      <c r="A78" s="36" t="s">
        <v>21</v>
      </c>
      <c r="B78" s="51"/>
      <c r="C78" s="51"/>
      <c r="D78" s="51"/>
      <c r="E78" s="51"/>
      <c r="F78" s="11"/>
      <c r="G78" s="51"/>
      <c r="H78" s="51"/>
      <c r="I78" s="51">
        <v>4152.88</v>
      </c>
      <c r="J78" s="71" t="s">
        <v>34</v>
      </c>
      <c r="K78" s="11"/>
      <c r="L78" s="51">
        <v>4152.88</v>
      </c>
      <c r="M78" s="51"/>
      <c r="N78" s="51">
        <v>4318.99</v>
      </c>
      <c r="O78" s="73" t="s">
        <v>35</v>
      </c>
      <c r="P78" s="11"/>
      <c r="Q78" s="51">
        <v>4707.7</v>
      </c>
      <c r="R78" s="73" t="s">
        <v>25</v>
      </c>
      <c r="S78" s="11"/>
      <c r="T78" s="51">
        <v>4707.7</v>
      </c>
      <c r="U78" s="51">
        <v>5884.63</v>
      </c>
      <c r="V78" s="73" t="s">
        <v>164</v>
      </c>
      <c r="W78" s="11"/>
      <c r="X78" s="37" t="s">
        <v>41</v>
      </c>
      <c r="Y78" s="37" t="s">
        <v>41</v>
      </c>
      <c r="Z78" s="73"/>
      <c r="AA78" s="11"/>
    </row>
    <row r="79" spans="1:29" s="48" customFormat="1" x14ac:dyDescent="0.25">
      <c r="A79" s="36" t="s">
        <v>26</v>
      </c>
      <c r="B79" s="51"/>
      <c r="C79" s="51"/>
      <c r="D79" s="51"/>
      <c r="E79" s="51"/>
      <c r="F79" s="11"/>
      <c r="G79" s="51"/>
      <c r="H79" s="51"/>
      <c r="I79" s="51">
        <v>4983.46</v>
      </c>
      <c r="J79" s="71"/>
      <c r="K79" s="11"/>
      <c r="L79" s="51">
        <v>4983.46</v>
      </c>
      <c r="M79" s="51"/>
      <c r="N79" s="51">
        <v>5182.79</v>
      </c>
      <c r="O79" s="73"/>
      <c r="P79" s="11"/>
      <c r="Q79" s="51">
        <v>5649.24</v>
      </c>
      <c r="R79" s="73"/>
      <c r="S79" s="11"/>
      <c r="T79" s="51">
        <v>5649.24</v>
      </c>
      <c r="U79" s="51">
        <v>7061.56</v>
      </c>
      <c r="V79" s="73"/>
      <c r="W79" s="11"/>
      <c r="X79" s="37" t="s">
        <v>41</v>
      </c>
      <c r="Y79" s="37" t="s">
        <v>41</v>
      </c>
      <c r="Z79" s="73"/>
      <c r="AA79" s="11"/>
    </row>
    <row r="80" spans="1:29" s="48" customFormat="1" x14ac:dyDescent="0.25">
      <c r="A80" s="18" t="s">
        <v>57</v>
      </c>
      <c r="B80" s="53"/>
      <c r="C80" s="53"/>
      <c r="D80" s="53"/>
      <c r="E80" s="53"/>
      <c r="F80" s="11"/>
      <c r="G80" s="53"/>
      <c r="H80" s="53"/>
      <c r="I80" s="50"/>
      <c r="J80" s="50"/>
      <c r="K80" s="11"/>
      <c r="L80" s="50"/>
      <c r="M80" s="50"/>
      <c r="N80" s="50"/>
      <c r="O80" s="55"/>
      <c r="P80" s="11"/>
      <c r="Q80" s="53"/>
      <c r="R80" s="59"/>
      <c r="S80" s="11"/>
      <c r="T80" s="53"/>
      <c r="U80" s="50"/>
      <c r="V80" s="55"/>
      <c r="W80" s="11"/>
      <c r="X80" s="50"/>
      <c r="Y80" s="50"/>
      <c r="Z80" s="55"/>
      <c r="AA80" s="11"/>
    </row>
    <row r="81" spans="1:29" s="48" customFormat="1" x14ac:dyDescent="0.25">
      <c r="A81" s="36" t="s">
        <v>21</v>
      </c>
      <c r="B81" s="51"/>
      <c r="C81" s="51"/>
      <c r="D81" s="51"/>
      <c r="E81" s="51"/>
      <c r="F81" s="11"/>
      <c r="G81" s="51"/>
      <c r="H81" s="51"/>
      <c r="I81" s="51">
        <v>1760.4</v>
      </c>
      <c r="J81" s="71" t="s">
        <v>34</v>
      </c>
      <c r="K81" s="11"/>
      <c r="L81" s="51">
        <v>1760.4</v>
      </c>
      <c r="M81" s="51"/>
      <c r="N81" s="51">
        <v>1830.62</v>
      </c>
      <c r="O81" s="73" t="s">
        <v>35</v>
      </c>
      <c r="P81" s="11"/>
      <c r="Q81" s="51">
        <v>2288.2800000000002</v>
      </c>
      <c r="R81" s="73" t="s">
        <v>25</v>
      </c>
      <c r="S81" s="11"/>
      <c r="T81" s="51">
        <v>2288.2800000000002</v>
      </c>
      <c r="U81" s="51">
        <v>2751.48</v>
      </c>
      <c r="V81" s="73" t="s">
        <v>164</v>
      </c>
      <c r="W81" s="11"/>
      <c r="X81" s="51">
        <v>2751.48</v>
      </c>
      <c r="Y81" s="51">
        <v>3164.2</v>
      </c>
      <c r="Z81" s="73" t="str">
        <f>Z69</f>
        <v>от 19.12.2024 № 372-п</v>
      </c>
      <c r="AA81" s="11"/>
      <c r="AC81" s="65">
        <f>Y81/X81</f>
        <v>1.1499992731184672</v>
      </c>
    </row>
    <row r="82" spans="1:29" s="48" customFormat="1" x14ac:dyDescent="0.25">
      <c r="A82" s="36" t="s">
        <v>26</v>
      </c>
      <c r="B82" s="51"/>
      <c r="C82" s="51"/>
      <c r="D82" s="51"/>
      <c r="E82" s="51"/>
      <c r="F82" s="11"/>
      <c r="G82" s="51"/>
      <c r="H82" s="51"/>
      <c r="I82" s="51">
        <v>2112.48</v>
      </c>
      <c r="J82" s="71"/>
      <c r="K82" s="11"/>
      <c r="L82" s="51">
        <v>2112.48</v>
      </c>
      <c r="M82" s="51"/>
      <c r="N82" s="51">
        <v>2196.7399999999998</v>
      </c>
      <c r="O82" s="73"/>
      <c r="P82" s="11"/>
      <c r="Q82" s="51">
        <v>2745.94</v>
      </c>
      <c r="R82" s="73"/>
      <c r="S82" s="11"/>
      <c r="T82" s="51">
        <v>2745.94</v>
      </c>
      <c r="U82" s="51">
        <v>3301.78</v>
      </c>
      <c r="V82" s="73"/>
      <c r="W82" s="11"/>
      <c r="X82" s="51">
        <v>3301.78</v>
      </c>
      <c r="Y82" s="51">
        <v>3797.05</v>
      </c>
      <c r="Z82" s="73"/>
      <c r="AA82" s="11"/>
    </row>
    <row r="83" spans="1:29" s="48" customFormat="1" ht="30" x14ac:dyDescent="0.25">
      <c r="A83" s="18" t="s">
        <v>58</v>
      </c>
      <c r="B83" s="53"/>
      <c r="C83" s="53"/>
      <c r="D83" s="53"/>
      <c r="E83" s="53"/>
      <c r="F83" s="11"/>
      <c r="G83" s="53"/>
      <c r="H83" s="53"/>
      <c r="I83" s="50"/>
      <c r="J83" s="50"/>
      <c r="K83" s="11"/>
      <c r="L83" s="50"/>
      <c r="M83" s="50"/>
      <c r="N83" s="50"/>
      <c r="O83" s="55"/>
      <c r="P83" s="11"/>
      <c r="Q83" s="53"/>
      <c r="R83" s="59"/>
      <c r="S83" s="11"/>
      <c r="T83" s="53"/>
      <c r="U83" s="50"/>
      <c r="V83" s="55"/>
      <c r="W83" s="11"/>
      <c r="X83" s="50"/>
      <c r="Y83" s="50"/>
      <c r="Z83" s="55"/>
      <c r="AA83" s="11"/>
    </row>
    <row r="84" spans="1:29" s="48" customFormat="1" x14ac:dyDescent="0.25">
      <c r="A84" s="36" t="s">
        <v>21</v>
      </c>
      <c r="B84" s="51"/>
      <c r="C84" s="51"/>
      <c r="D84" s="51"/>
      <c r="E84" s="51"/>
      <c r="F84" s="11"/>
      <c r="G84" s="51"/>
      <c r="H84" s="51"/>
      <c r="I84" s="51"/>
      <c r="J84" s="51"/>
      <c r="K84" s="11"/>
      <c r="L84" s="51"/>
      <c r="M84" s="51">
        <v>1939.09</v>
      </c>
      <c r="N84" s="51">
        <v>2423.85</v>
      </c>
      <c r="O84" s="73" t="s">
        <v>31</v>
      </c>
      <c r="P84" s="11"/>
      <c r="Q84" s="51">
        <v>3029.81</v>
      </c>
      <c r="R84" s="73" t="s">
        <v>25</v>
      </c>
      <c r="S84" s="11"/>
      <c r="T84" s="51">
        <v>3029.81</v>
      </c>
      <c r="U84" s="51">
        <v>3787.26</v>
      </c>
      <c r="V84" s="73" t="s">
        <v>164</v>
      </c>
      <c r="W84" s="11"/>
      <c r="X84" s="37" t="s">
        <v>41</v>
      </c>
      <c r="Y84" s="37" t="s">
        <v>41</v>
      </c>
      <c r="Z84" s="73"/>
      <c r="AA84" s="11"/>
    </row>
    <row r="85" spans="1:29" s="48" customFormat="1" x14ac:dyDescent="0.25">
      <c r="A85" s="36" t="s">
        <v>26</v>
      </c>
      <c r="B85" s="51"/>
      <c r="C85" s="51"/>
      <c r="D85" s="51"/>
      <c r="E85" s="51"/>
      <c r="F85" s="11"/>
      <c r="G85" s="51"/>
      <c r="H85" s="51"/>
      <c r="I85" s="51"/>
      <c r="J85" s="51"/>
      <c r="K85" s="11"/>
      <c r="L85" s="51"/>
      <c r="M85" s="51">
        <f>M84*1.2</f>
        <v>2326.9079999999999</v>
      </c>
      <c r="N85" s="51">
        <f>N84*1.2</f>
        <v>2908.62</v>
      </c>
      <c r="O85" s="73"/>
      <c r="P85" s="11"/>
      <c r="Q85" s="51">
        <v>3635.77</v>
      </c>
      <c r="R85" s="73"/>
      <c r="S85" s="11"/>
      <c r="T85" s="51">
        <v>3635.77</v>
      </c>
      <c r="U85" s="51">
        <v>4544.71</v>
      </c>
      <c r="V85" s="73"/>
      <c r="W85" s="11"/>
      <c r="X85" s="37" t="s">
        <v>41</v>
      </c>
      <c r="Y85" s="37" t="s">
        <v>41</v>
      </c>
      <c r="Z85" s="73"/>
      <c r="AA85" s="11"/>
    </row>
    <row r="86" spans="1:29" s="48" customFormat="1" ht="30" x14ac:dyDescent="0.25">
      <c r="A86" s="18" t="s">
        <v>59</v>
      </c>
      <c r="B86" s="53"/>
      <c r="C86" s="53"/>
      <c r="D86" s="53"/>
      <c r="E86" s="53"/>
      <c r="F86" s="11"/>
      <c r="G86" s="53"/>
      <c r="H86" s="53"/>
      <c r="I86" s="50"/>
      <c r="J86" s="50"/>
      <c r="K86" s="11"/>
      <c r="L86" s="50"/>
      <c r="M86" s="50"/>
      <c r="N86" s="50"/>
      <c r="O86" s="55"/>
      <c r="P86" s="11"/>
      <c r="Q86" s="53"/>
      <c r="R86" s="59"/>
      <c r="S86" s="11"/>
      <c r="T86" s="53"/>
      <c r="U86" s="50"/>
      <c r="V86" s="55"/>
      <c r="W86" s="11"/>
      <c r="X86" s="50"/>
      <c r="Y86" s="50"/>
      <c r="Z86" s="55"/>
      <c r="AA86" s="11"/>
    </row>
    <row r="87" spans="1:29" s="48" customFormat="1" x14ac:dyDescent="0.25">
      <c r="A87" s="36" t="s">
        <v>21</v>
      </c>
      <c r="B87" s="51"/>
      <c r="C87" s="51"/>
      <c r="D87" s="51"/>
      <c r="E87" s="51"/>
      <c r="F87" s="11"/>
      <c r="G87" s="51"/>
      <c r="H87" s="51"/>
      <c r="I87" s="51"/>
      <c r="J87" s="51"/>
      <c r="K87" s="11"/>
      <c r="L87" s="51"/>
      <c r="M87" s="51">
        <v>3361.38</v>
      </c>
      <c r="N87" s="51">
        <v>4201.6000000000004</v>
      </c>
      <c r="O87" s="73" t="s">
        <v>31</v>
      </c>
      <c r="P87" s="11"/>
      <c r="Q87" s="51">
        <v>4579.74</v>
      </c>
      <c r="R87" s="73" t="s">
        <v>25</v>
      </c>
      <c r="S87" s="11"/>
      <c r="T87" s="51">
        <v>4579.74</v>
      </c>
      <c r="U87" s="51">
        <v>5724.68</v>
      </c>
      <c r="V87" s="73" t="s">
        <v>164</v>
      </c>
      <c r="W87" s="11"/>
      <c r="X87" s="37" t="s">
        <v>41</v>
      </c>
      <c r="Y87" s="37" t="s">
        <v>41</v>
      </c>
      <c r="Z87" s="73"/>
      <c r="AA87" s="11"/>
    </row>
    <row r="88" spans="1:29" s="48" customFormat="1" x14ac:dyDescent="0.25">
      <c r="A88" s="36" t="s">
        <v>26</v>
      </c>
      <c r="B88" s="51"/>
      <c r="C88" s="51"/>
      <c r="D88" s="51"/>
      <c r="E88" s="51"/>
      <c r="F88" s="11"/>
      <c r="G88" s="51"/>
      <c r="H88" s="51"/>
      <c r="I88" s="51"/>
      <c r="J88" s="51"/>
      <c r="K88" s="11"/>
      <c r="L88" s="51"/>
      <c r="M88" s="51">
        <f>M87*1.2</f>
        <v>4033.6559999999999</v>
      </c>
      <c r="N88" s="51">
        <f>N87*1.2</f>
        <v>5041.92</v>
      </c>
      <c r="O88" s="73"/>
      <c r="P88" s="11"/>
      <c r="Q88" s="51">
        <v>5495.69</v>
      </c>
      <c r="R88" s="73"/>
      <c r="S88" s="11"/>
      <c r="T88" s="51">
        <v>5495.69</v>
      </c>
      <c r="U88" s="51">
        <v>6869.62</v>
      </c>
      <c r="V88" s="73"/>
      <c r="W88" s="11"/>
      <c r="X88" s="37" t="s">
        <v>41</v>
      </c>
      <c r="Y88" s="37" t="s">
        <v>41</v>
      </c>
      <c r="Z88" s="73"/>
      <c r="AA88" s="11"/>
    </row>
    <row r="89" spans="1:29" s="48" customFormat="1" x14ac:dyDescent="0.25">
      <c r="A89" s="18" t="s">
        <v>60</v>
      </c>
      <c r="B89" s="53"/>
      <c r="C89" s="53"/>
      <c r="D89" s="53"/>
      <c r="E89" s="53"/>
      <c r="F89" s="11"/>
      <c r="G89" s="53"/>
      <c r="H89" s="53"/>
      <c r="I89" s="50"/>
      <c r="J89" s="50"/>
      <c r="K89" s="11"/>
      <c r="L89" s="50"/>
      <c r="M89" s="50"/>
      <c r="N89" s="50"/>
      <c r="O89" s="55"/>
      <c r="P89" s="11"/>
      <c r="Q89" s="53"/>
      <c r="R89" s="59"/>
      <c r="S89" s="11"/>
      <c r="T89" s="53"/>
      <c r="U89" s="50"/>
      <c r="V89" s="55"/>
      <c r="W89" s="11"/>
      <c r="X89" s="50"/>
      <c r="Y89" s="50"/>
      <c r="Z89" s="55"/>
      <c r="AA89" s="11"/>
    </row>
    <row r="90" spans="1:29" s="48" customFormat="1" x14ac:dyDescent="0.25">
      <c r="A90" s="36" t="s">
        <v>21</v>
      </c>
      <c r="B90" s="51"/>
      <c r="C90" s="51"/>
      <c r="D90" s="51"/>
      <c r="E90" s="51"/>
      <c r="F90" s="11"/>
      <c r="G90" s="51"/>
      <c r="H90" s="51"/>
      <c r="I90" s="51"/>
      <c r="J90" s="51"/>
      <c r="K90" s="11"/>
      <c r="L90" s="51"/>
      <c r="M90" s="51">
        <v>3060.9</v>
      </c>
      <c r="N90" s="51">
        <v>3826.03</v>
      </c>
      <c r="O90" s="73" t="s">
        <v>31</v>
      </c>
      <c r="P90" s="11"/>
      <c r="Q90" s="51">
        <v>4170.38</v>
      </c>
      <c r="R90" s="73" t="s">
        <v>25</v>
      </c>
      <c r="S90" s="11"/>
      <c r="T90" s="51">
        <v>4170.38</v>
      </c>
      <c r="U90" s="51">
        <v>5212.9799999999996</v>
      </c>
      <c r="V90" s="73" t="s">
        <v>164</v>
      </c>
      <c r="W90" s="11"/>
      <c r="X90" s="37" t="s">
        <v>41</v>
      </c>
      <c r="Y90" s="37" t="s">
        <v>41</v>
      </c>
      <c r="Z90" s="73"/>
      <c r="AA90" s="11"/>
    </row>
    <row r="91" spans="1:29" s="48" customFormat="1" x14ac:dyDescent="0.25">
      <c r="A91" s="36" t="s">
        <v>26</v>
      </c>
      <c r="B91" s="51"/>
      <c r="C91" s="51"/>
      <c r="D91" s="51"/>
      <c r="E91" s="51"/>
      <c r="F91" s="11"/>
      <c r="G91" s="51"/>
      <c r="H91" s="51"/>
      <c r="I91" s="51"/>
      <c r="J91" s="51"/>
      <c r="K91" s="11"/>
      <c r="L91" s="51"/>
      <c r="M91" s="51">
        <f>M90*1.2</f>
        <v>3673.08</v>
      </c>
      <c r="N91" s="51">
        <f>N90*1.2</f>
        <v>4591.2359999999999</v>
      </c>
      <c r="O91" s="73"/>
      <c r="P91" s="11"/>
      <c r="Q91" s="51">
        <v>5004.46</v>
      </c>
      <c r="R91" s="73"/>
      <c r="S91" s="11"/>
      <c r="T91" s="51">
        <v>5004.46</v>
      </c>
      <c r="U91" s="51">
        <v>6255.58</v>
      </c>
      <c r="V91" s="73"/>
      <c r="W91" s="11"/>
      <c r="X91" s="37" t="s">
        <v>41</v>
      </c>
      <c r="Y91" s="37" t="s">
        <v>41</v>
      </c>
      <c r="Z91" s="73"/>
      <c r="AA91" s="11"/>
    </row>
    <row r="92" spans="1:29" s="48" customFormat="1" x14ac:dyDescent="0.25">
      <c r="A92" s="18" t="s">
        <v>61</v>
      </c>
      <c r="B92" s="53"/>
      <c r="C92" s="53"/>
      <c r="D92" s="53"/>
      <c r="E92" s="53"/>
      <c r="F92" s="11"/>
      <c r="G92" s="53"/>
      <c r="H92" s="53"/>
      <c r="I92" s="50"/>
      <c r="J92" s="50"/>
      <c r="K92" s="11"/>
      <c r="L92" s="50"/>
      <c r="M92" s="50"/>
      <c r="N92" s="50"/>
      <c r="O92" s="55"/>
      <c r="P92" s="11"/>
      <c r="Q92" s="53"/>
      <c r="R92" s="59"/>
      <c r="S92" s="11"/>
      <c r="T92" s="53"/>
      <c r="U92" s="50"/>
      <c r="V92" s="55"/>
      <c r="W92" s="11"/>
      <c r="X92" s="50"/>
      <c r="Y92" s="50"/>
      <c r="Z92" s="55"/>
      <c r="AA92" s="11"/>
    </row>
    <row r="93" spans="1:29" s="48" customFormat="1" x14ac:dyDescent="0.25">
      <c r="A93" s="36" t="s">
        <v>21</v>
      </c>
      <c r="B93" s="51"/>
      <c r="C93" s="51"/>
      <c r="D93" s="51"/>
      <c r="E93" s="51"/>
      <c r="F93" s="11"/>
      <c r="G93" s="51"/>
      <c r="H93" s="51"/>
      <c r="I93" s="51"/>
      <c r="J93" s="51"/>
      <c r="K93" s="11"/>
      <c r="L93" s="51"/>
      <c r="M93" s="51">
        <v>1752.16</v>
      </c>
      <c r="N93" s="51">
        <v>2190.14</v>
      </c>
      <c r="O93" s="73" t="s">
        <v>31</v>
      </c>
      <c r="P93" s="11"/>
      <c r="Q93" s="51">
        <v>2737.68</v>
      </c>
      <c r="R93" s="73" t="s">
        <v>25</v>
      </c>
      <c r="S93" s="11"/>
      <c r="T93" s="51">
        <v>2737.68</v>
      </c>
      <c r="U93" s="51">
        <v>3094.01</v>
      </c>
      <c r="V93" s="73" t="s">
        <v>164</v>
      </c>
      <c r="W93" s="11"/>
      <c r="X93" s="37" t="s">
        <v>41</v>
      </c>
      <c r="Y93" s="37" t="s">
        <v>41</v>
      </c>
      <c r="Z93" s="73"/>
      <c r="AA93" s="11"/>
    </row>
    <row r="94" spans="1:29" s="48" customFormat="1" x14ac:dyDescent="0.25">
      <c r="A94" s="36" t="s">
        <v>26</v>
      </c>
      <c r="B94" s="51"/>
      <c r="C94" s="51"/>
      <c r="D94" s="51"/>
      <c r="E94" s="51"/>
      <c r="F94" s="11"/>
      <c r="G94" s="51"/>
      <c r="H94" s="51"/>
      <c r="I94" s="51"/>
      <c r="J94" s="51"/>
      <c r="K94" s="11"/>
      <c r="L94" s="51"/>
      <c r="M94" s="51">
        <f>M93*1.2</f>
        <v>2102.5920000000001</v>
      </c>
      <c r="N94" s="51">
        <f>N93*1.2</f>
        <v>2628.1679999999997</v>
      </c>
      <c r="O94" s="73"/>
      <c r="P94" s="11"/>
      <c r="Q94" s="51">
        <v>3285.22</v>
      </c>
      <c r="R94" s="73"/>
      <c r="S94" s="11"/>
      <c r="T94" s="51">
        <v>3285.22</v>
      </c>
      <c r="U94" s="51">
        <v>3712.81</v>
      </c>
      <c r="V94" s="73"/>
      <c r="W94" s="11"/>
      <c r="X94" s="37" t="s">
        <v>41</v>
      </c>
      <c r="Y94" s="37" t="s">
        <v>41</v>
      </c>
      <c r="Z94" s="73"/>
      <c r="AA94" s="11"/>
    </row>
  </sheetData>
  <mergeCells count="170">
    <mergeCell ref="Z81:Z82"/>
    <mergeCell ref="Z84:Z85"/>
    <mergeCell ref="Z87:Z88"/>
    <mergeCell ref="Z90:Z91"/>
    <mergeCell ref="Z93:Z94"/>
    <mergeCell ref="Z54:Z55"/>
    <mergeCell ref="Z57:Z58"/>
    <mergeCell ref="Z60:Z61"/>
    <mergeCell ref="Z63:Z64"/>
    <mergeCell ref="Z66:Z67"/>
    <mergeCell ref="Z69:Z70"/>
    <mergeCell ref="Z72:Z73"/>
    <mergeCell ref="Z75:Z76"/>
    <mergeCell ref="Z78:Z79"/>
    <mergeCell ref="Z27:Z28"/>
    <mergeCell ref="Z30:Z31"/>
    <mergeCell ref="Z33:Z34"/>
    <mergeCell ref="Z36:Z37"/>
    <mergeCell ref="Z39:Z40"/>
    <mergeCell ref="Z42:Z43"/>
    <mergeCell ref="Z45:Z46"/>
    <mergeCell ref="Z48:Z49"/>
    <mergeCell ref="Z51:Z52"/>
    <mergeCell ref="X3:Z3"/>
    <mergeCell ref="AA3:AA4"/>
    <mergeCell ref="Z6:Z7"/>
    <mergeCell ref="Z9:Z10"/>
    <mergeCell ref="Z12:Z13"/>
    <mergeCell ref="Z15:Z16"/>
    <mergeCell ref="Z18:Z19"/>
    <mergeCell ref="Z21:Z22"/>
    <mergeCell ref="Z24:Z25"/>
    <mergeCell ref="V72:V73"/>
    <mergeCell ref="V75:V76"/>
    <mergeCell ref="V78:V79"/>
    <mergeCell ref="V81:V82"/>
    <mergeCell ref="V84:V85"/>
    <mergeCell ref="V87:V88"/>
    <mergeCell ref="V90:V91"/>
    <mergeCell ref="V93:V94"/>
    <mergeCell ref="W3:W4"/>
    <mergeCell ref="R93:R94"/>
    <mergeCell ref="S3:S4"/>
    <mergeCell ref="V6:V7"/>
    <mergeCell ref="V9:V10"/>
    <mergeCell ref="V12:V13"/>
    <mergeCell ref="V15:V16"/>
    <mergeCell ref="V18:V19"/>
    <mergeCell ref="V21:V22"/>
    <mergeCell ref="V24:V25"/>
    <mergeCell ref="V27:V28"/>
    <mergeCell ref="V30:V31"/>
    <mergeCell ref="V33:V34"/>
    <mergeCell ref="V36:V37"/>
    <mergeCell ref="V39:V40"/>
    <mergeCell ref="V42:V43"/>
    <mergeCell ref="V45:V46"/>
    <mergeCell ref="V48:V49"/>
    <mergeCell ref="V51:V52"/>
    <mergeCell ref="V54:V55"/>
    <mergeCell ref="V57:V58"/>
    <mergeCell ref="V60:V61"/>
    <mergeCell ref="V63:V64"/>
    <mergeCell ref="V66:V67"/>
    <mergeCell ref="V69:V70"/>
    <mergeCell ref="R66:R67"/>
    <mergeCell ref="R69:R70"/>
    <mergeCell ref="R72:R73"/>
    <mergeCell ref="R75:R76"/>
    <mergeCell ref="R78:R79"/>
    <mergeCell ref="R81:R82"/>
    <mergeCell ref="R84:R85"/>
    <mergeCell ref="R87:R88"/>
    <mergeCell ref="R90:R91"/>
    <mergeCell ref="O87:O88"/>
    <mergeCell ref="O90:O91"/>
    <mergeCell ref="O93:O94"/>
    <mergeCell ref="P3:P4"/>
    <mergeCell ref="R6:R7"/>
    <mergeCell ref="R9:R10"/>
    <mergeCell ref="R12:R13"/>
    <mergeCell ref="R15:R16"/>
    <mergeCell ref="R18:R19"/>
    <mergeCell ref="R21:R22"/>
    <mergeCell ref="R24:R25"/>
    <mergeCell ref="R27:R28"/>
    <mergeCell ref="R30:R31"/>
    <mergeCell ref="R33:R34"/>
    <mergeCell ref="R36:R37"/>
    <mergeCell ref="R39:R40"/>
    <mergeCell ref="R42:R43"/>
    <mergeCell ref="R45:R46"/>
    <mergeCell ref="R48:R49"/>
    <mergeCell ref="R51:R52"/>
    <mergeCell ref="R54:R55"/>
    <mergeCell ref="R57:R58"/>
    <mergeCell ref="R60:R61"/>
    <mergeCell ref="R63:R64"/>
    <mergeCell ref="O60:O61"/>
    <mergeCell ref="O63:O64"/>
    <mergeCell ref="O66:O67"/>
    <mergeCell ref="O69:O70"/>
    <mergeCell ref="O72:O73"/>
    <mergeCell ref="O75:O76"/>
    <mergeCell ref="O78:O79"/>
    <mergeCell ref="O81:O82"/>
    <mergeCell ref="O84:O85"/>
    <mergeCell ref="J69:J70"/>
    <mergeCell ref="J72:J73"/>
    <mergeCell ref="J75:J76"/>
    <mergeCell ref="J78:J79"/>
    <mergeCell ref="J81:J82"/>
    <mergeCell ref="K3:K4"/>
    <mergeCell ref="O6:O7"/>
    <mergeCell ref="O9:O10"/>
    <mergeCell ref="O12:O13"/>
    <mergeCell ref="O15:O16"/>
    <mergeCell ref="O18:O19"/>
    <mergeCell ref="O21:O22"/>
    <mergeCell ref="O24:O25"/>
    <mergeCell ref="O27:O28"/>
    <mergeCell ref="O30:O31"/>
    <mergeCell ref="O33:O34"/>
    <mergeCell ref="O36:O37"/>
    <mergeCell ref="O39:O40"/>
    <mergeCell ref="O42:O43"/>
    <mergeCell ref="O45:O46"/>
    <mergeCell ref="O48:O49"/>
    <mergeCell ref="O51:O52"/>
    <mergeCell ref="O54:O55"/>
    <mergeCell ref="O57:O58"/>
    <mergeCell ref="J42:J43"/>
    <mergeCell ref="J45:J46"/>
    <mergeCell ref="J48:J49"/>
    <mergeCell ref="J51:J52"/>
    <mergeCell ref="J54:J55"/>
    <mergeCell ref="J57:J58"/>
    <mergeCell ref="J60:J61"/>
    <mergeCell ref="J63:J64"/>
    <mergeCell ref="J66:J67"/>
    <mergeCell ref="J12:J13"/>
    <mergeCell ref="J15:J16"/>
    <mergeCell ref="J21:J22"/>
    <mergeCell ref="J24:J25"/>
    <mergeCell ref="J27:J28"/>
    <mergeCell ref="J30:J31"/>
    <mergeCell ref="J33:J34"/>
    <mergeCell ref="J36:J37"/>
    <mergeCell ref="J39:J40"/>
    <mergeCell ref="E12:E13"/>
    <mergeCell ref="E15:E16"/>
    <mergeCell ref="E21:E22"/>
    <mergeCell ref="E27:E28"/>
    <mergeCell ref="E30:E31"/>
    <mergeCell ref="E33:E34"/>
    <mergeCell ref="E36:E37"/>
    <mergeCell ref="E39:E40"/>
    <mergeCell ref="E42:E43"/>
    <mergeCell ref="A1:V1"/>
    <mergeCell ref="B3:E3"/>
    <mergeCell ref="G3:J3"/>
    <mergeCell ref="L3:O3"/>
    <mergeCell ref="Q3:R3"/>
    <mergeCell ref="T3:V3"/>
    <mergeCell ref="A3:A4"/>
    <mergeCell ref="E6:E7"/>
    <mergeCell ref="E9:E10"/>
    <mergeCell ref="F3:F4"/>
    <mergeCell ref="J6:J7"/>
    <mergeCell ref="J9:J10"/>
  </mergeCells>
  <pageMargins left="0.70866141732283472" right="0.70866141732283472" top="0.74803149606299213" bottom="0.74803149606299213" header="0.31496062992125984" footer="0.31496062992125984"/>
  <pageSetup paperSize="9" scale="73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AA61"/>
  <sheetViews>
    <sheetView workbookViewId="0">
      <pane xSplit="1" ySplit="4" topLeftCell="F5" activePane="bottomRight" state="frozen"/>
      <selection pane="topRight"/>
      <selection pane="bottomLeft"/>
      <selection pane="bottomRight" activeCell="Y18" sqref="Y18"/>
    </sheetView>
  </sheetViews>
  <sheetFormatPr defaultColWidth="9.140625" defaultRowHeight="15" outlineLevelCol="1" x14ac:dyDescent="0.25"/>
  <cols>
    <col min="1" max="1" width="51.5703125" style="15" customWidth="1"/>
    <col min="2" max="2" width="13.28515625" style="31" hidden="1" customWidth="1" outlineLevel="1"/>
    <col min="3" max="4" width="12.140625" style="31" hidden="1" customWidth="1" outlineLevel="1"/>
    <col min="5" max="5" width="19.28515625" style="31" hidden="1" customWidth="1" outlineLevel="1"/>
    <col min="6" max="6" width="4.140625" style="1" customWidth="1" collapsed="1"/>
    <col min="7" max="9" width="12.5703125" style="31" hidden="1" customWidth="1" outlineLevel="1"/>
    <col min="10" max="10" width="19.28515625" style="31" hidden="1" customWidth="1" outlineLevel="1"/>
    <col min="11" max="11" width="4.140625" style="1" customWidth="1" collapsed="1"/>
    <col min="12" max="14" width="12.7109375" style="31" hidden="1" customWidth="1" outlineLevel="1"/>
    <col min="15" max="15" width="20.28515625" style="32" hidden="1" customWidth="1" outlineLevel="1"/>
    <col min="16" max="16" width="4.140625" style="1" customWidth="1" collapsed="1"/>
    <col min="17" max="17" width="14.140625" style="16" customWidth="1" outlineLevel="1"/>
    <col min="18" max="18" width="20.28515625" style="16" customWidth="1" outlineLevel="1"/>
    <col min="19" max="19" width="4.140625" style="1" customWidth="1"/>
    <col min="20" max="21" width="12.7109375" style="16" customWidth="1" outlineLevel="1"/>
    <col min="22" max="22" width="20.28515625" style="16" customWidth="1" outlineLevel="1"/>
    <col min="23" max="23" width="3.7109375" style="16" customWidth="1"/>
    <col min="24" max="25" width="13" style="16" customWidth="1" outlineLevel="1"/>
    <col min="26" max="26" width="20.85546875" style="16" customWidth="1" outlineLevel="1"/>
    <col min="27" max="27" width="3.7109375" style="16" bestFit="1" customWidth="1"/>
    <col min="28" max="16384" width="9.140625" style="16"/>
  </cols>
  <sheetData>
    <row r="1" spans="1:27" ht="18.75" x14ac:dyDescent="0.3">
      <c r="A1" s="67" t="s">
        <v>62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16"/>
    </row>
    <row r="3" spans="1:27" x14ac:dyDescent="0.25">
      <c r="A3" s="77" t="s">
        <v>1</v>
      </c>
      <c r="B3" s="68" t="s">
        <v>2</v>
      </c>
      <c r="C3" s="68"/>
      <c r="D3" s="68"/>
      <c r="E3" s="68"/>
      <c r="F3" s="72" t="s">
        <v>2</v>
      </c>
      <c r="G3" s="68" t="s">
        <v>3</v>
      </c>
      <c r="H3" s="68"/>
      <c r="I3" s="68"/>
      <c r="J3" s="68"/>
      <c r="K3" s="72" t="s">
        <v>3</v>
      </c>
      <c r="L3" s="68" t="s">
        <v>4</v>
      </c>
      <c r="M3" s="68"/>
      <c r="N3" s="68"/>
      <c r="O3" s="68"/>
      <c r="P3" s="72" t="s">
        <v>4</v>
      </c>
      <c r="Q3" s="68" t="s">
        <v>5</v>
      </c>
      <c r="R3" s="68"/>
      <c r="S3" s="72" t="s">
        <v>5</v>
      </c>
      <c r="T3" s="68" t="s">
        <v>6</v>
      </c>
      <c r="U3" s="68"/>
      <c r="V3" s="68"/>
      <c r="W3" s="72" t="s">
        <v>6</v>
      </c>
      <c r="X3" s="74" t="s">
        <v>167</v>
      </c>
      <c r="Y3" s="74"/>
      <c r="Z3" s="74"/>
      <c r="AA3" s="72" t="s">
        <v>167</v>
      </c>
    </row>
    <row r="4" spans="1:27" ht="42" customHeight="1" x14ac:dyDescent="0.25">
      <c r="A4" s="77"/>
      <c r="B4" s="34" t="s">
        <v>7</v>
      </c>
      <c r="C4" s="34" t="s">
        <v>8</v>
      </c>
      <c r="D4" s="34" t="s">
        <v>63</v>
      </c>
      <c r="E4" s="33" t="s">
        <v>10</v>
      </c>
      <c r="F4" s="72"/>
      <c r="G4" s="34" t="s">
        <v>11</v>
      </c>
      <c r="H4" s="34" t="s">
        <v>12</v>
      </c>
      <c r="I4" s="34" t="s">
        <v>13</v>
      </c>
      <c r="J4" s="33" t="s">
        <v>10</v>
      </c>
      <c r="K4" s="72"/>
      <c r="L4" s="34" t="s">
        <v>14</v>
      </c>
      <c r="M4" s="34" t="s">
        <v>15</v>
      </c>
      <c r="N4" s="34" t="s">
        <v>16</v>
      </c>
      <c r="O4" s="33" t="s">
        <v>10</v>
      </c>
      <c r="P4" s="72"/>
      <c r="Q4" s="47" t="s">
        <v>17</v>
      </c>
      <c r="R4" s="33" t="s">
        <v>10</v>
      </c>
      <c r="S4" s="72"/>
      <c r="T4" s="34" t="s">
        <v>18</v>
      </c>
      <c r="U4" s="34" t="s">
        <v>19</v>
      </c>
      <c r="V4" s="34" t="s">
        <v>10</v>
      </c>
      <c r="W4" s="72"/>
      <c r="X4" s="14" t="s">
        <v>168</v>
      </c>
      <c r="Y4" s="14" t="s">
        <v>169</v>
      </c>
      <c r="Z4" s="14" t="s">
        <v>10</v>
      </c>
      <c r="AA4" s="72"/>
    </row>
    <row r="5" spans="1:27" x14ac:dyDescent="0.25">
      <c r="A5" s="18" t="s">
        <v>20</v>
      </c>
      <c r="B5" s="35"/>
      <c r="C5" s="35"/>
      <c r="D5" s="35"/>
      <c r="E5" s="35"/>
      <c r="G5" s="35"/>
      <c r="H5" s="35"/>
      <c r="I5" s="35"/>
      <c r="J5" s="35"/>
      <c r="L5" s="35"/>
      <c r="M5" s="35"/>
      <c r="N5" s="42"/>
      <c r="O5" s="43"/>
      <c r="Q5" s="35"/>
      <c r="R5" s="43"/>
      <c r="T5" s="35"/>
      <c r="U5" s="42"/>
      <c r="V5" s="43"/>
      <c r="W5" s="1"/>
      <c r="X5" s="35"/>
      <c r="Y5" s="42"/>
      <c r="Z5" s="43"/>
      <c r="AA5" s="1"/>
    </row>
    <row r="6" spans="1:27" x14ac:dyDescent="0.25">
      <c r="A6" s="36" t="s">
        <v>21</v>
      </c>
      <c r="B6" s="37">
        <v>80.319999999999993</v>
      </c>
      <c r="C6" s="37">
        <v>84.01</v>
      </c>
      <c r="D6" s="37"/>
      <c r="E6" s="78" t="s">
        <v>64</v>
      </c>
      <c r="F6" s="40"/>
      <c r="G6" s="37">
        <v>84.01</v>
      </c>
      <c r="H6" s="37">
        <v>87.87</v>
      </c>
      <c r="I6" s="37"/>
      <c r="J6" s="80" t="s">
        <v>65</v>
      </c>
      <c r="K6" s="40"/>
      <c r="L6" s="37">
        <v>87.87</v>
      </c>
      <c r="M6" s="37"/>
      <c r="N6" s="37">
        <v>91.38</v>
      </c>
      <c r="O6" s="81" t="s">
        <v>66</v>
      </c>
      <c r="P6" s="40"/>
      <c r="Q6" s="37">
        <v>99.46</v>
      </c>
      <c r="R6" s="81" t="s">
        <v>67</v>
      </c>
      <c r="S6" s="40"/>
      <c r="T6" s="37">
        <v>99.46</v>
      </c>
      <c r="U6" s="37">
        <v>108.93</v>
      </c>
      <c r="V6" s="81" t="s">
        <v>165</v>
      </c>
      <c r="W6" s="40"/>
      <c r="X6" s="37">
        <v>108.93</v>
      </c>
      <c r="Y6" s="37">
        <v>194.33</v>
      </c>
      <c r="Z6" s="75" t="s">
        <v>177</v>
      </c>
      <c r="AA6" s="40"/>
    </row>
    <row r="7" spans="1:27" x14ac:dyDescent="0.25">
      <c r="A7" s="36" t="s">
        <v>26</v>
      </c>
      <c r="B7" s="37">
        <v>96.38</v>
      </c>
      <c r="C7" s="37">
        <v>100.81</v>
      </c>
      <c r="D7" s="37"/>
      <c r="E7" s="79"/>
      <c r="F7" s="40"/>
      <c r="G7" s="37">
        <v>100.81</v>
      </c>
      <c r="H7" s="37">
        <v>105.44</v>
      </c>
      <c r="I7" s="37"/>
      <c r="J7" s="80"/>
      <c r="K7" s="40"/>
      <c r="L7" s="37">
        <v>105.44</v>
      </c>
      <c r="M7" s="37"/>
      <c r="N7" s="37">
        <f>N6*1.2</f>
        <v>109.65599999999999</v>
      </c>
      <c r="O7" s="81"/>
      <c r="P7" s="40"/>
      <c r="Q7" s="37">
        <f>Q6*1.2</f>
        <v>119.35199999999999</v>
      </c>
      <c r="R7" s="81"/>
      <c r="S7" s="40"/>
      <c r="T7" s="37">
        <f>T6*1.2</f>
        <v>119.35199999999999</v>
      </c>
      <c r="U7" s="37">
        <f>U6*1.2</f>
        <v>130.71600000000001</v>
      </c>
      <c r="V7" s="81"/>
      <c r="W7" s="40"/>
      <c r="X7" s="37">
        <f>X6*1.2</f>
        <v>130.71600000000001</v>
      </c>
      <c r="Y7" s="37">
        <f>Y6*1.2</f>
        <v>233.196</v>
      </c>
      <c r="Z7" s="76"/>
      <c r="AA7" s="40"/>
    </row>
    <row r="8" spans="1:27" x14ac:dyDescent="0.25">
      <c r="A8" s="18" t="s">
        <v>28</v>
      </c>
      <c r="B8" s="38"/>
      <c r="C8" s="38"/>
      <c r="D8" s="38"/>
      <c r="E8" s="38"/>
      <c r="F8" s="41"/>
      <c r="G8" s="38"/>
      <c r="H8" s="38"/>
      <c r="I8" s="38"/>
      <c r="J8" s="38"/>
      <c r="K8" s="41"/>
      <c r="L8" s="38"/>
      <c r="M8" s="38"/>
      <c r="N8" s="42"/>
      <c r="O8" s="44"/>
      <c r="P8" s="41"/>
      <c r="Q8" s="38"/>
      <c r="R8" s="44"/>
      <c r="S8" s="41"/>
      <c r="T8" s="38"/>
      <c r="U8" s="42"/>
      <c r="V8" s="44"/>
      <c r="W8" s="41"/>
      <c r="X8" s="42"/>
      <c r="Y8" s="42"/>
      <c r="Z8" s="44"/>
      <c r="AA8" s="41"/>
    </row>
    <row r="9" spans="1:27" x14ac:dyDescent="0.25">
      <c r="A9" s="36" t="s">
        <v>21</v>
      </c>
      <c r="B9" s="37">
        <v>39.630000000000003</v>
      </c>
      <c r="C9" s="37">
        <v>41.45</v>
      </c>
      <c r="D9" s="37"/>
      <c r="E9" s="78" t="s">
        <v>64</v>
      </c>
      <c r="F9" s="40"/>
      <c r="G9" s="37">
        <v>41.45</v>
      </c>
      <c r="H9" s="37">
        <v>43.35</v>
      </c>
      <c r="I9" s="37"/>
      <c r="J9" s="80" t="s">
        <v>65</v>
      </c>
      <c r="K9" s="40"/>
      <c r="L9" s="37">
        <v>43.35</v>
      </c>
      <c r="M9" s="37"/>
      <c r="N9" s="37">
        <v>45.08</v>
      </c>
      <c r="O9" s="81" t="s">
        <v>66</v>
      </c>
      <c r="P9" s="40"/>
      <c r="Q9" s="37">
        <v>49.13</v>
      </c>
      <c r="R9" s="81" t="s">
        <v>67</v>
      </c>
      <c r="S9" s="40"/>
      <c r="T9" s="37">
        <v>49.13</v>
      </c>
      <c r="U9" s="37">
        <v>56.5</v>
      </c>
      <c r="V9" s="81" t="s">
        <v>165</v>
      </c>
      <c r="W9" s="40"/>
      <c r="X9" s="37">
        <v>56.5</v>
      </c>
      <c r="Y9" s="37">
        <v>60.92</v>
      </c>
      <c r="Z9" s="75" t="s">
        <v>177</v>
      </c>
      <c r="AA9" s="40"/>
    </row>
    <row r="10" spans="1:27" x14ac:dyDescent="0.25">
      <c r="A10" s="36" t="s">
        <v>26</v>
      </c>
      <c r="B10" s="37">
        <v>47.55</v>
      </c>
      <c r="C10" s="37">
        <v>49.74</v>
      </c>
      <c r="D10" s="37"/>
      <c r="E10" s="79"/>
      <c r="F10" s="40"/>
      <c r="G10" s="37">
        <v>49.74</v>
      </c>
      <c r="H10" s="37">
        <v>52.02</v>
      </c>
      <c r="I10" s="37"/>
      <c r="J10" s="80"/>
      <c r="K10" s="40"/>
      <c r="L10" s="37">
        <v>52.02</v>
      </c>
      <c r="M10" s="37"/>
      <c r="N10" s="37">
        <f>N9*1.2</f>
        <v>54.095999999999997</v>
      </c>
      <c r="O10" s="81"/>
      <c r="P10" s="40"/>
      <c r="Q10" s="37">
        <f>Q9*1.2</f>
        <v>58.956000000000003</v>
      </c>
      <c r="R10" s="81"/>
      <c r="S10" s="40"/>
      <c r="T10" s="37">
        <f>T9*1.2</f>
        <v>58.956000000000003</v>
      </c>
      <c r="U10" s="37">
        <f>U9*1.2</f>
        <v>67.8</v>
      </c>
      <c r="V10" s="81"/>
      <c r="W10" s="40"/>
      <c r="X10" s="37">
        <f>X9*1.2</f>
        <v>67.8</v>
      </c>
      <c r="Y10" s="37">
        <f>Y9*1.2</f>
        <v>73.103999999999999</v>
      </c>
      <c r="Z10" s="76"/>
      <c r="AA10" s="40"/>
    </row>
    <row r="11" spans="1:27" x14ac:dyDescent="0.25">
      <c r="A11" s="18" t="s">
        <v>30</v>
      </c>
      <c r="B11" s="38"/>
      <c r="C11" s="38"/>
      <c r="D11" s="38"/>
      <c r="E11" s="38"/>
      <c r="F11" s="41"/>
      <c r="G11" s="38"/>
      <c r="H11" s="38"/>
      <c r="I11" s="38"/>
      <c r="J11" s="38"/>
      <c r="K11" s="41"/>
      <c r="L11" s="38"/>
      <c r="M11" s="38"/>
      <c r="N11" s="42"/>
      <c r="O11" s="43"/>
      <c r="P11" s="41"/>
      <c r="Q11" s="38"/>
      <c r="R11" s="43"/>
      <c r="S11" s="41"/>
      <c r="T11" s="38"/>
      <c r="U11" s="42"/>
      <c r="V11" s="43"/>
      <c r="W11" s="41"/>
      <c r="X11" s="42"/>
      <c r="Y11" s="42"/>
      <c r="Z11" s="43"/>
      <c r="AA11" s="41"/>
    </row>
    <row r="12" spans="1:27" x14ac:dyDescent="0.25">
      <c r="A12" s="36" t="s">
        <v>21</v>
      </c>
      <c r="B12" s="37"/>
      <c r="C12" s="37"/>
      <c r="D12" s="37"/>
      <c r="E12" s="78"/>
      <c r="F12" s="40"/>
      <c r="G12" s="37"/>
      <c r="H12" s="37"/>
      <c r="I12" s="37"/>
      <c r="J12" s="78"/>
      <c r="K12" s="40"/>
      <c r="L12" s="45"/>
      <c r="M12" s="45">
        <v>18.850000000000001</v>
      </c>
      <c r="N12" s="45">
        <v>18.850000000000001</v>
      </c>
      <c r="O12" s="81" t="s">
        <v>68</v>
      </c>
      <c r="P12" s="40"/>
      <c r="Q12" s="45">
        <v>20.2</v>
      </c>
      <c r="R12" s="81" t="s">
        <v>67</v>
      </c>
      <c r="S12" s="40"/>
      <c r="T12" s="45">
        <v>20.2</v>
      </c>
      <c r="U12" s="45">
        <v>20.2</v>
      </c>
      <c r="V12" s="81" t="s">
        <v>165</v>
      </c>
      <c r="W12" s="40"/>
      <c r="X12" s="45">
        <v>20.2</v>
      </c>
      <c r="Y12" s="45">
        <v>22.24</v>
      </c>
      <c r="Z12" s="75" t="s">
        <v>177</v>
      </c>
      <c r="AA12" s="40"/>
    </row>
    <row r="13" spans="1:27" x14ac:dyDescent="0.25">
      <c r="A13" s="36" t="s">
        <v>26</v>
      </c>
      <c r="B13" s="37"/>
      <c r="C13" s="37"/>
      <c r="D13" s="37"/>
      <c r="E13" s="79"/>
      <c r="F13" s="40"/>
      <c r="G13" s="37"/>
      <c r="H13" s="37"/>
      <c r="I13" s="37"/>
      <c r="J13" s="79"/>
      <c r="K13" s="40"/>
      <c r="L13" s="45"/>
      <c r="M13" s="45">
        <f>M12*1.2</f>
        <v>22.62</v>
      </c>
      <c r="N13" s="45">
        <f>N12*1.2</f>
        <v>22.62</v>
      </c>
      <c r="O13" s="81"/>
      <c r="P13" s="40"/>
      <c r="Q13" s="37">
        <f>Q12*1.2</f>
        <v>24.24</v>
      </c>
      <c r="R13" s="81"/>
      <c r="S13" s="40"/>
      <c r="T13" s="37">
        <f>T12*1.2</f>
        <v>24.24</v>
      </c>
      <c r="U13" s="37">
        <f>U12*1.2</f>
        <v>24.24</v>
      </c>
      <c r="V13" s="81"/>
      <c r="W13" s="40"/>
      <c r="X13" s="37">
        <f>X12*1.2</f>
        <v>24.24</v>
      </c>
      <c r="Y13" s="37">
        <f>Y12*1.2</f>
        <v>26.687999999999999</v>
      </c>
      <c r="Z13" s="76"/>
      <c r="AA13" s="40"/>
    </row>
    <row r="14" spans="1:27" x14ac:dyDescent="0.25">
      <c r="A14" s="18" t="s">
        <v>36</v>
      </c>
      <c r="B14" s="38"/>
      <c r="C14" s="38"/>
      <c r="D14" s="38"/>
      <c r="E14" s="38"/>
      <c r="F14" s="41"/>
      <c r="G14" s="38"/>
      <c r="H14" s="38"/>
      <c r="I14" s="38"/>
      <c r="J14" s="38"/>
      <c r="K14" s="41"/>
      <c r="L14" s="38"/>
      <c r="M14" s="38"/>
      <c r="N14" s="42"/>
      <c r="O14" s="43"/>
      <c r="P14" s="41"/>
      <c r="Q14" s="38"/>
      <c r="R14" s="43"/>
      <c r="S14" s="41"/>
      <c r="T14" s="38"/>
      <c r="U14" s="42"/>
      <c r="V14" s="43"/>
      <c r="W14" s="41"/>
      <c r="X14" s="42"/>
      <c r="Y14" s="42"/>
      <c r="Z14" s="43"/>
      <c r="AA14" s="41"/>
    </row>
    <row r="15" spans="1:27" x14ac:dyDescent="0.25">
      <c r="A15" s="36" t="s">
        <v>21</v>
      </c>
      <c r="B15" s="37">
        <v>75.67</v>
      </c>
      <c r="C15" s="37">
        <v>79.13</v>
      </c>
      <c r="D15" s="37"/>
      <c r="E15" s="78" t="s">
        <v>64</v>
      </c>
      <c r="F15" s="40"/>
      <c r="G15" s="37">
        <v>79.13</v>
      </c>
      <c r="H15" s="37">
        <v>82.77</v>
      </c>
      <c r="I15" s="37"/>
      <c r="J15" s="80" t="s">
        <v>65</v>
      </c>
      <c r="K15" s="40"/>
      <c r="L15" s="37">
        <v>82.77</v>
      </c>
      <c r="M15" s="37"/>
      <c r="N15" s="37">
        <v>86.07</v>
      </c>
      <c r="O15" s="81" t="s">
        <v>66</v>
      </c>
      <c r="P15" s="40"/>
      <c r="Q15" s="37">
        <v>101.11</v>
      </c>
      <c r="R15" s="81" t="s">
        <v>67</v>
      </c>
      <c r="S15" s="40"/>
      <c r="T15" s="37">
        <v>101.11</v>
      </c>
      <c r="U15" s="37">
        <v>111.01</v>
      </c>
      <c r="V15" s="81" t="s">
        <v>165</v>
      </c>
      <c r="W15" s="40"/>
      <c r="X15" s="37" t="s">
        <v>41</v>
      </c>
      <c r="Y15" s="37" t="s">
        <v>41</v>
      </c>
      <c r="Z15" s="81"/>
      <c r="AA15" s="40"/>
    </row>
    <row r="16" spans="1:27" x14ac:dyDescent="0.25">
      <c r="A16" s="36" t="s">
        <v>26</v>
      </c>
      <c r="B16" s="37">
        <v>90.8</v>
      </c>
      <c r="C16" s="37">
        <v>94.96</v>
      </c>
      <c r="D16" s="37"/>
      <c r="E16" s="79"/>
      <c r="F16" s="40"/>
      <c r="G16" s="37">
        <v>94.96</v>
      </c>
      <c r="H16" s="37">
        <v>99.32</v>
      </c>
      <c r="I16" s="37"/>
      <c r="J16" s="80"/>
      <c r="K16" s="40"/>
      <c r="L16" s="37">
        <v>99.32</v>
      </c>
      <c r="M16" s="37"/>
      <c r="N16" s="37">
        <f>N15*1.2</f>
        <v>103.28399999999999</v>
      </c>
      <c r="O16" s="81"/>
      <c r="P16" s="40"/>
      <c r="Q16" s="37">
        <f>Q15*1.2</f>
        <v>121.33199999999999</v>
      </c>
      <c r="R16" s="81"/>
      <c r="S16" s="40"/>
      <c r="T16" s="37">
        <f>T15*1.2</f>
        <v>121.33199999999999</v>
      </c>
      <c r="U16" s="37">
        <f>U15*1.2</f>
        <v>133.21199999999999</v>
      </c>
      <c r="V16" s="81"/>
      <c r="W16" s="40"/>
      <c r="X16" s="37" t="s">
        <v>41</v>
      </c>
      <c r="Y16" s="37" t="s">
        <v>41</v>
      </c>
      <c r="Z16" s="81"/>
      <c r="AA16" s="40"/>
    </row>
    <row r="17" spans="1:27" x14ac:dyDescent="0.25">
      <c r="A17" s="18" t="s">
        <v>40</v>
      </c>
      <c r="B17" s="38"/>
      <c r="C17" s="38"/>
      <c r="D17" s="38"/>
      <c r="E17" s="38"/>
      <c r="F17" s="41"/>
      <c r="G17" s="38"/>
      <c r="H17" s="38"/>
      <c r="I17" s="38"/>
      <c r="J17" s="38"/>
      <c r="K17" s="41"/>
      <c r="L17" s="38"/>
      <c r="M17" s="38"/>
      <c r="N17" s="38"/>
      <c r="O17" s="44"/>
      <c r="P17" s="41"/>
      <c r="Q17" s="38"/>
      <c r="R17" s="44"/>
      <c r="S17" s="41"/>
      <c r="T17" s="38"/>
      <c r="U17" s="38"/>
      <c r="V17" s="44"/>
      <c r="W17" s="41"/>
      <c r="X17" s="38"/>
      <c r="Y17" s="38"/>
      <c r="Z17" s="44"/>
      <c r="AA17" s="41"/>
    </row>
    <row r="18" spans="1:27" x14ac:dyDescent="0.25">
      <c r="A18" s="36" t="s">
        <v>21</v>
      </c>
      <c r="B18" s="37"/>
      <c r="C18" s="37"/>
      <c r="D18" s="37">
        <v>53.39</v>
      </c>
      <c r="E18" s="78" t="s">
        <v>69</v>
      </c>
      <c r="F18" s="40"/>
      <c r="G18" s="37">
        <v>53.39</v>
      </c>
      <c r="H18" s="37">
        <v>54.4</v>
      </c>
      <c r="I18" s="37"/>
      <c r="J18" s="80" t="s">
        <v>70</v>
      </c>
      <c r="K18" s="40"/>
      <c r="L18" s="37">
        <v>54.4</v>
      </c>
      <c r="M18" s="37"/>
      <c r="N18" s="37">
        <v>56.54</v>
      </c>
      <c r="O18" s="81" t="s">
        <v>71</v>
      </c>
      <c r="P18" s="40"/>
      <c r="Q18" s="37">
        <v>61.62</v>
      </c>
      <c r="R18" s="81" t="s">
        <v>67</v>
      </c>
      <c r="S18" s="40"/>
      <c r="T18" s="37">
        <v>61.62</v>
      </c>
      <c r="U18" s="37">
        <v>77.02</v>
      </c>
      <c r="V18" s="81" t="s">
        <v>165</v>
      </c>
      <c r="W18" s="40"/>
      <c r="X18" s="37">
        <v>77.02</v>
      </c>
      <c r="Y18" s="37">
        <v>88.57</v>
      </c>
      <c r="Z18" s="75" t="s">
        <v>177</v>
      </c>
      <c r="AA18" s="40"/>
    </row>
    <row r="19" spans="1:27" x14ac:dyDescent="0.25">
      <c r="A19" s="36" t="s">
        <v>26</v>
      </c>
      <c r="B19" s="37"/>
      <c r="C19" s="37"/>
      <c r="D19" s="37">
        <v>64.069999999999993</v>
      </c>
      <c r="E19" s="79"/>
      <c r="F19" s="40"/>
      <c r="G19" s="37">
        <v>64.069999999999993</v>
      </c>
      <c r="H19" s="37">
        <v>65.28</v>
      </c>
      <c r="I19" s="37"/>
      <c r="J19" s="80"/>
      <c r="K19" s="40"/>
      <c r="L19" s="37">
        <v>65.28</v>
      </c>
      <c r="M19" s="37"/>
      <c r="N19" s="37">
        <f>N18*1.2</f>
        <v>67.847999999999999</v>
      </c>
      <c r="O19" s="81"/>
      <c r="P19" s="40"/>
      <c r="Q19" s="37">
        <f>Q18*1.2</f>
        <v>73.943999999999988</v>
      </c>
      <c r="R19" s="81"/>
      <c r="S19" s="40"/>
      <c r="T19" s="37">
        <f>T18*1.2</f>
        <v>73.943999999999988</v>
      </c>
      <c r="U19" s="37">
        <f>U18*1.2</f>
        <v>92.423999999999992</v>
      </c>
      <c r="V19" s="81"/>
      <c r="W19" s="40"/>
      <c r="X19" s="37">
        <f>X18*1.2</f>
        <v>92.423999999999992</v>
      </c>
      <c r="Y19" s="37">
        <f>Y18*1.2</f>
        <v>106.28399999999999</v>
      </c>
      <c r="Z19" s="76"/>
      <c r="AA19" s="40"/>
    </row>
    <row r="20" spans="1:27" x14ac:dyDescent="0.25">
      <c r="A20" s="18" t="s">
        <v>44</v>
      </c>
      <c r="B20" s="38"/>
      <c r="C20" s="38"/>
      <c r="D20" s="38"/>
      <c r="E20" s="38"/>
      <c r="F20" s="41"/>
      <c r="G20" s="38"/>
      <c r="H20" s="38"/>
      <c r="I20" s="38"/>
      <c r="J20" s="38"/>
      <c r="K20" s="41"/>
      <c r="L20" s="38"/>
      <c r="M20" s="38"/>
      <c r="N20" s="42"/>
      <c r="O20" s="43"/>
      <c r="P20" s="41"/>
      <c r="Q20" s="38"/>
      <c r="R20" s="43"/>
      <c r="S20" s="41"/>
      <c r="T20" s="38"/>
      <c r="U20" s="42"/>
      <c r="V20" s="43"/>
      <c r="W20" s="41"/>
      <c r="X20" s="42"/>
      <c r="Y20" s="42"/>
      <c r="Z20" s="43"/>
      <c r="AA20" s="41"/>
    </row>
    <row r="21" spans="1:27" x14ac:dyDescent="0.25">
      <c r="A21" s="36" t="s">
        <v>21</v>
      </c>
      <c r="B21" s="37">
        <v>64.73</v>
      </c>
      <c r="C21" s="37">
        <v>85.71</v>
      </c>
      <c r="D21" s="37"/>
      <c r="E21" s="78" t="s">
        <v>64</v>
      </c>
      <c r="F21" s="40"/>
      <c r="G21" s="37">
        <v>85.71</v>
      </c>
      <c r="H21" s="37">
        <v>85.71</v>
      </c>
      <c r="I21" s="37"/>
      <c r="J21" s="80" t="s">
        <v>65</v>
      </c>
      <c r="K21" s="40"/>
      <c r="L21" s="37">
        <v>85.71</v>
      </c>
      <c r="M21" s="37"/>
      <c r="N21" s="37">
        <v>98.19</v>
      </c>
      <c r="O21" s="81" t="s">
        <v>66</v>
      </c>
      <c r="P21" s="40"/>
      <c r="Q21" s="37">
        <v>107.03</v>
      </c>
      <c r="R21" s="81" t="s">
        <v>67</v>
      </c>
      <c r="S21" s="40"/>
      <c r="T21" s="37">
        <v>107.03</v>
      </c>
      <c r="U21" s="37">
        <v>114.52</v>
      </c>
      <c r="V21" s="81" t="s">
        <v>165</v>
      </c>
      <c r="W21" s="40"/>
      <c r="X21" s="37">
        <v>114.52</v>
      </c>
      <c r="Y21" s="37">
        <v>131.69999999999999</v>
      </c>
      <c r="Z21" s="75" t="s">
        <v>177</v>
      </c>
      <c r="AA21" s="40"/>
    </row>
    <row r="22" spans="1:27" x14ac:dyDescent="0.25">
      <c r="A22" s="36" t="s">
        <v>26</v>
      </c>
      <c r="B22" s="37">
        <v>77.680000000000007</v>
      </c>
      <c r="C22" s="37">
        <v>102.85</v>
      </c>
      <c r="D22" s="37"/>
      <c r="E22" s="79"/>
      <c r="F22" s="40"/>
      <c r="G22" s="37">
        <v>102.85</v>
      </c>
      <c r="H22" s="37">
        <v>102.85</v>
      </c>
      <c r="I22" s="37"/>
      <c r="J22" s="80"/>
      <c r="K22" s="40"/>
      <c r="L22" s="37">
        <v>102.85</v>
      </c>
      <c r="M22" s="37"/>
      <c r="N22" s="37">
        <f>N21*1.2</f>
        <v>117.82799999999999</v>
      </c>
      <c r="O22" s="81"/>
      <c r="P22" s="40"/>
      <c r="Q22" s="37">
        <f>Q21*1.2</f>
        <v>128.43600000000001</v>
      </c>
      <c r="R22" s="81"/>
      <c r="S22" s="40"/>
      <c r="T22" s="37">
        <f>T21*1.2</f>
        <v>128.43600000000001</v>
      </c>
      <c r="U22" s="60">
        <f>U21*1.2</f>
        <v>137.42399999999998</v>
      </c>
      <c r="V22" s="81"/>
      <c r="W22" s="40"/>
      <c r="X22" s="60">
        <f>X21*1.2</f>
        <v>137.42399999999998</v>
      </c>
      <c r="Y22" s="60">
        <f>Y21*1.2</f>
        <v>158.04</v>
      </c>
      <c r="Z22" s="76"/>
      <c r="AA22" s="40"/>
    </row>
    <row r="23" spans="1:27" x14ac:dyDescent="0.25">
      <c r="A23" s="18" t="s">
        <v>47</v>
      </c>
      <c r="B23" s="38"/>
      <c r="C23" s="38"/>
      <c r="D23" s="38"/>
      <c r="E23" s="38"/>
      <c r="F23" s="41"/>
      <c r="G23" s="38"/>
      <c r="H23" s="38"/>
      <c r="I23" s="38"/>
      <c r="J23" s="38"/>
      <c r="K23" s="41"/>
      <c r="L23" s="38"/>
      <c r="M23" s="38"/>
      <c r="N23" s="42"/>
      <c r="O23" s="43"/>
      <c r="P23" s="41"/>
      <c r="Q23" s="38"/>
      <c r="R23" s="43"/>
      <c r="S23" s="41"/>
      <c r="T23" s="38"/>
      <c r="U23" s="42"/>
      <c r="V23" s="43"/>
      <c r="W23" s="41"/>
      <c r="X23" s="42"/>
      <c r="Y23" s="42"/>
      <c r="Z23" s="43"/>
      <c r="AA23" s="41"/>
    </row>
    <row r="24" spans="1:27" x14ac:dyDescent="0.25">
      <c r="A24" s="36" t="s">
        <v>21</v>
      </c>
      <c r="B24" s="37"/>
      <c r="C24" s="37"/>
      <c r="D24" s="37"/>
      <c r="E24" s="78"/>
      <c r="F24" s="40"/>
      <c r="G24" s="37"/>
      <c r="H24" s="37"/>
      <c r="I24" s="37">
        <v>94.41</v>
      </c>
      <c r="J24" s="80" t="s">
        <v>72</v>
      </c>
      <c r="K24" s="40"/>
      <c r="L24" s="37">
        <v>94.41</v>
      </c>
      <c r="M24" s="37"/>
      <c r="N24" s="37">
        <v>98.19</v>
      </c>
      <c r="O24" s="81" t="s">
        <v>71</v>
      </c>
      <c r="P24" s="40"/>
      <c r="Q24" s="37">
        <v>107.03</v>
      </c>
      <c r="R24" s="81" t="s">
        <v>67</v>
      </c>
      <c r="S24" s="40"/>
      <c r="T24" s="37">
        <v>107.03</v>
      </c>
      <c r="U24" s="37">
        <f>$U$21</f>
        <v>114.52</v>
      </c>
      <c r="V24" s="81" t="s">
        <v>165</v>
      </c>
      <c r="W24" s="40"/>
      <c r="X24" s="37" t="s">
        <v>41</v>
      </c>
      <c r="Y24" s="37" t="s">
        <v>41</v>
      </c>
      <c r="Z24" s="81"/>
      <c r="AA24" s="40"/>
    </row>
    <row r="25" spans="1:27" x14ac:dyDescent="0.25">
      <c r="A25" s="36" t="s">
        <v>26</v>
      </c>
      <c r="B25" s="37"/>
      <c r="C25" s="37"/>
      <c r="D25" s="37"/>
      <c r="E25" s="79"/>
      <c r="F25" s="40"/>
      <c r="G25" s="37"/>
      <c r="H25" s="37"/>
      <c r="I25" s="37">
        <v>113.29</v>
      </c>
      <c r="J25" s="80"/>
      <c r="K25" s="40"/>
      <c r="L25" s="37">
        <v>113.29</v>
      </c>
      <c r="M25" s="37"/>
      <c r="N25" s="37">
        <f>N24*1.2</f>
        <v>117.82799999999999</v>
      </c>
      <c r="O25" s="81"/>
      <c r="P25" s="40"/>
      <c r="Q25" s="37">
        <f>Q24*1.2</f>
        <v>128.43600000000001</v>
      </c>
      <c r="R25" s="81"/>
      <c r="S25" s="40"/>
      <c r="T25" s="37">
        <f>T24*1.2</f>
        <v>128.43600000000001</v>
      </c>
      <c r="U25" s="37">
        <f>$U$22</f>
        <v>137.42399999999998</v>
      </c>
      <c r="V25" s="81"/>
      <c r="W25" s="40"/>
      <c r="X25" s="37" t="s">
        <v>41</v>
      </c>
      <c r="Y25" s="37" t="s">
        <v>41</v>
      </c>
      <c r="Z25" s="81"/>
      <c r="AA25" s="40"/>
    </row>
    <row r="26" spans="1:27" x14ac:dyDescent="0.25">
      <c r="A26" s="18" t="s">
        <v>48</v>
      </c>
      <c r="B26" s="38"/>
      <c r="C26" s="38"/>
      <c r="D26" s="38"/>
      <c r="E26" s="38"/>
      <c r="F26" s="41"/>
      <c r="G26" s="38"/>
      <c r="H26" s="38"/>
      <c r="I26" s="38"/>
      <c r="J26" s="38"/>
      <c r="K26" s="41"/>
      <c r="L26" s="38"/>
      <c r="M26" s="38"/>
      <c r="N26" s="42"/>
      <c r="O26" s="43"/>
      <c r="P26" s="41"/>
      <c r="Q26" s="38"/>
      <c r="R26" s="43"/>
      <c r="S26" s="41"/>
      <c r="T26" s="38"/>
      <c r="U26" s="42"/>
      <c r="V26" s="43"/>
      <c r="W26" s="41"/>
      <c r="X26" s="42"/>
      <c r="Y26" s="42"/>
      <c r="Z26" s="43"/>
      <c r="AA26" s="41"/>
    </row>
    <row r="27" spans="1:27" x14ac:dyDescent="0.25">
      <c r="A27" s="36" t="s">
        <v>21</v>
      </c>
      <c r="B27" s="37"/>
      <c r="C27" s="37"/>
      <c r="D27" s="37"/>
      <c r="E27" s="78"/>
      <c r="F27" s="40"/>
      <c r="G27" s="37"/>
      <c r="H27" s="37"/>
      <c r="I27" s="37">
        <v>94.41</v>
      </c>
      <c r="J27" s="80" t="s">
        <v>72</v>
      </c>
      <c r="K27" s="40"/>
      <c r="L27" s="37">
        <v>94.41</v>
      </c>
      <c r="M27" s="37"/>
      <c r="N27" s="37">
        <v>98.19</v>
      </c>
      <c r="O27" s="81" t="s">
        <v>71</v>
      </c>
      <c r="P27" s="40"/>
      <c r="Q27" s="37">
        <v>107.03</v>
      </c>
      <c r="R27" s="81" t="s">
        <v>67</v>
      </c>
      <c r="S27" s="40"/>
      <c r="T27" s="37">
        <v>107.03</v>
      </c>
      <c r="U27" s="37">
        <f>$U$21</f>
        <v>114.52</v>
      </c>
      <c r="V27" s="81" t="s">
        <v>165</v>
      </c>
      <c r="W27" s="40"/>
      <c r="X27" s="37" t="s">
        <v>41</v>
      </c>
      <c r="Y27" s="37" t="s">
        <v>41</v>
      </c>
      <c r="Z27" s="81"/>
      <c r="AA27" s="40"/>
    </row>
    <row r="28" spans="1:27" x14ac:dyDescent="0.25">
      <c r="A28" s="36" t="s">
        <v>26</v>
      </c>
      <c r="B28" s="37"/>
      <c r="C28" s="37"/>
      <c r="D28" s="37"/>
      <c r="E28" s="79"/>
      <c r="F28" s="40"/>
      <c r="G28" s="37"/>
      <c r="H28" s="37"/>
      <c r="I28" s="37">
        <v>113.29</v>
      </c>
      <c r="J28" s="80"/>
      <c r="K28" s="40"/>
      <c r="L28" s="37">
        <v>113.29</v>
      </c>
      <c r="M28" s="37"/>
      <c r="N28" s="37">
        <f>N27*1.2</f>
        <v>117.82799999999999</v>
      </c>
      <c r="O28" s="81"/>
      <c r="P28" s="40"/>
      <c r="Q28" s="37">
        <f>Q27*1.2</f>
        <v>128.43600000000001</v>
      </c>
      <c r="R28" s="81"/>
      <c r="S28" s="40"/>
      <c r="T28" s="37">
        <f>T27*1.2</f>
        <v>128.43600000000001</v>
      </c>
      <c r="U28" s="37">
        <f>$U$22</f>
        <v>137.42399999999998</v>
      </c>
      <c r="V28" s="81"/>
      <c r="W28" s="40"/>
      <c r="X28" s="37" t="s">
        <v>41</v>
      </c>
      <c r="Y28" s="37" t="s">
        <v>41</v>
      </c>
      <c r="Z28" s="81"/>
      <c r="AA28" s="40"/>
    </row>
    <row r="29" spans="1:27" x14ac:dyDescent="0.25">
      <c r="A29" s="18" t="s">
        <v>49</v>
      </c>
      <c r="B29" s="38"/>
      <c r="C29" s="38"/>
      <c r="D29" s="38"/>
      <c r="E29" s="38"/>
      <c r="F29" s="41"/>
      <c r="G29" s="38"/>
      <c r="H29" s="38"/>
      <c r="I29" s="38"/>
      <c r="J29" s="38"/>
      <c r="K29" s="41"/>
      <c r="L29" s="38"/>
      <c r="M29" s="38"/>
      <c r="N29" s="42"/>
      <c r="O29" s="43"/>
      <c r="P29" s="41"/>
      <c r="Q29" s="38"/>
      <c r="R29" s="43"/>
      <c r="S29" s="41"/>
      <c r="T29" s="38"/>
      <c r="U29" s="42"/>
      <c r="V29" s="43"/>
      <c r="W29" s="41"/>
      <c r="X29" s="42"/>
      <c r="Y29" s="42"/>
      <c r="Z29" s="43"/>
      <c r="AA29" s="41"/>
    </row>
    <row r="30" spans="1:27" x14ac:dyDescent="0.25">
      <c r="A30" s="36" t="s">
        <v>21</v>
      </c>
      <c r="B30" s="37"/>
      <c r="C30" s="37"/>
      <c r="D30" s="37"/>
      <c r="E30" s="78"/>
      <c r="F30" s="40"/>
      <c r="G30" s="37"/>
      <c r="H30" s="37"/>
      <c r="I30" s="37">
        <v>94.41</v>
      </c>
      <c r="J30" s="80" t="s">
        <v>72</v>
      </c>
      <c r="K30" s="40"/>
      <c r="L30" s="37">
        <v>94.41</v>
      </c>
      <c r="M30" s="37"/>
      <c r="N30" s="37">
        <v>98.19</v>
      </c>
      <c r="O30" s="82" t="s">
        <v>71</v>
      </c>
      <c r="P30" s="40"/>
      <c r="Q30" s="37">
        <v>107.03</v>
      </c>
      <c r="R30" s="81" t="s">
        <v>67</v>
      </c>
      <c r="S30" s="40"/>
      <c r="T30" s="37">
        <v>107.03</v>
      </c>
      <c r="U30" s="37">
        <f>$U$21</f>
        <v>114.52</v>
      </c>
      <c r="V30" s="81" t="s">
        <v>165</v>
      </c>
      <c r="W30" s="40"/>
      <c r="X30" s="37" t="s">
        <v>41</v>
      </c>
      <c r="Y30" s="37" t="s">
        <v>41</v>
      </c>
      <c r="Z30" s="81"/>
      <c r="AA30" s="40"/>
    </row>
    <row r="31" spans="1:27" x14ac:dyDescent="0.25">
      <c r="A31" s="36" t="s">
        <v>26</v>
      </c>
      <c r="B31" s="37"/>
      <c r="C31" s="37"/>
      <c r="D31" s="37"/>
      <c r="E31" s="79"/>
      <c r="F31" s="40"/>
      <c r="G31" s="37"/>
      <c r="H31" s="37"/>
      <c r="I31" s="37">
        <v>113.29</v>
      </c>
      <c r="J31" s="80"/>
      <c r="K31" s="40"/>
      <c r="L31" s="37">
        <v>113.29</v>
      </c>
      <c r="M31" s="37"/>
      <c r="N31" s="37">
        <f>N30*1.2</f>
        <v>117.82799999999999</v>
      </c>
      <c r="O31" s="83"/>
      <c r="P31" s="40"/>
      <c r="Q31" s="37">
        <f>Q30*1.2</f>
        <v>128.43600000000001</v>
      </c>
      <c r="R31" s="81"/>
      <c r="S31" s="40"/>
      <c r="T31" s="37">
        <f>T30*1.2</f>
        <v>128.43600000000001</v>
      </c>
      <c r="U31" s="37">
        <f>$U$22</f>
        <v>137.42399999999998</v>
      </c>
      <c r="V31" s="81"/>
      <c r="W31" s="40"/>
      <c r="X31" s="37" t="s">
        <v>41</v>
      </c>
      <c r="Y31" s="37" t="s">
        <v>41</v>
      </c>
      <c r="Z31" s="81"/>
      <c r="AA31" s="40"/>
    </row>
    <row r="32" spans="1:27" x14ac:dyDescent="0.25">
      <c r="A32" s="18" t="s">
        <v>50</v>
      </c>
      <c r="B32" s="38"/>
      <c r="C32" s="38"/>
      <c r="D32" s="38"/>
      <c r="E32" s="38"/>
      <c r="F32" s="41"/>
      <c r="G32" s="38"/>
      <c r="H32" s="38"/>
      <c r="I32" s="38"/>
      <c r="J32" s="38"/>
      <c r="K32" s="41"/>
      <c r="L32" s="38"/>
      <c r="M32" s="38"/>
      <c r="N32" s="42"/>
      <c r="O32" s="43"/>
      <c r="P32" s="41"/>
      <c r="Q32" s="38"/>
      <c r="R32" s="43"/>
      <c r="S32" s="41"/>
      <c r="T32" s="38"/>
      <c r="U32" s="42"/>
      <c r="V32" s="43"/>
      <c r="W32" s="41"/>
      <c r="X32" s="42"/>
      <c r="Y32" s="42"/>
      <c r="Z32" s="43"/>
      <c r="AA32" s="41"/>
    </row>
    <row r="33" spans="1:27" x14ac:dyDescent="0.25">
      <c r="A33" s="36" t="s">
        <v>21</v>
      </c>
      <c r="B33" s="37"/>
      <c r="C33" s="37"/>
      <c r="D33" s="37"/>
      <c r="E33" s="78"/>
      <c r="F33" s="40"/>
      <c r="G33" s="37"/>
      <c r="H33" s="37"/>
      <c r="I33" s="37">
        <v>94.41</v>
      </c>
      <c r="J33" s="80" t="s">
        <v>72</v>
      </c>
      <c r="K33" s="40"/>
      <c r="L33" s="37">
        <v>94.41</v>
      </c>
      <c r="M33" s="37"/>
      <c r="N33" s="37">
        <v>98.19</v>
      </c>
      <c r="O33" s="82" t="s">
        <v>71</v>
      </c>
      <c r="P33" s="40"/>
      <c r="Q33" s="37">
        <v>107.03</v>
      </c>
      <c r="R33" s="81" t="s">
        <v>67</v>
      </c>
      <c r="S33" s="40"/>
      <c r="T33" s="37">
        <v>107.03</v>
      </c>
      <c r="U33" s="37">
        <f>$U$21</f>
        <v>114.52</v>
      </c>
      <c r="V33" s="81" t="s">
        <v>165</v>
      </c>
      <c r="W33" s="40"/>
      <c r="X33" s="37" t="s">
        <v>41</v>
      </c>
      <c r="Y33" s="37" t="s">
        <v>41</v>
      </c>
      <c r="Z33" s="81"/>
      <c r="AA33" s="40"/>
    </row>
    <row r="34" spans="1:27" x14ac:dyDescent="0.25">
      <c r="A34" s="36" t="s">
        <v>26</v>
      </c>
      <c r="B34" s="37"/>
      <c r="C34" s="37"/>
      <c r="D34" s="37"/>
      <c r="E34" s="79"/>
      <c r="F34" s="40"/>
      <c r="G34" s="37"/>
      <c r="H34" s="37"/>
      <c r="I34" s="37">
        <v>113.29</v>
      </c>
      <c r="J34" s="80"/>
      <c r="K34" s="40"/>
      <c r="L34" s="37">
        <v>113.29</v>
      </c>
      <c r="M34" s="37"/>
      <c r="N34" s="37">
        <f>N33*1.2</f>
        <v>117.82799999999999</v>
      </c>
      <c r="O34" s="83"/>
      <c r="P34" s="40"/>
      <c r="Q34" s="37">
        <f>Q33*1.2</f>
        <v>128.43600000000001</v>
      </c>
      <c r="R34" s="81"/>
      <c r="S34" s="40"/>
      <c r="T34" s="37">
        <f>T33*1.2</f>
        <v>128.43600000000001</v>
      </c>
      <c r="U34" s="37">
        <f>$U$22</f>
        <v>137.42399999999998</v>
      </c>
      <c r="V34" s="81"/>
      <c r="W34" s="40"/>
      <c r="X34" s="37" t="s">
        <v>41</v>
      </c>
      <c r="Y34" s="37" t="s">
        <v>41</v>
      </c>
      <c r="Z34" s="81"/>
      <c r="AA34" s="40"/>
    </row>
    <row r="35" spans="1:27" x14ac:dyDescent="0.25">
      <c r="A35" s="18" t="s">
        <v>52</v>
      </c>
      <c r="B35" s="38"/>
      <c r="C35" s="38"/>
      <c r="D35" s="38"/>
      <c r="E35" s="38"/>
      <c r="F35" s="41"/>
      <c r="G35" s="38"/>
      <c r="H35" s="38"/>
      <c r="I35" s="38"/>
      <c r="J35" s="38"/>
      <c r="K35" s="41"/>
      <c r="L35" s="38"/>
      <c r="M35" s="38"/>
      <c r="N35" s="42"/>
      <c r="O35" s="43"/>
      <c r="P35" s="41"/>
      <c r="Q35" s="38"/>
      <c r="R35" s="43"/>
      <c r="S35" s="41"/>
      <c r="T35" s="38"/>
      <c r="U35" s="42"/>
      <c r="V35" s="43"/>
      <c r="W35" s="41"/>
      <c r="X35" s="42"/>
      <c r="Y35" s="42"/>
      <c r="Z35" s="43"/>
      <c r="AA35" s="41"/>
    </row>
    <row r="36" spans="1:27" x14ac:dyDescent="0.25">
      <c r="A36" s="36" t="s">
        <v>21</v>
      </c>
      <c r="B36" s="37"/>
      <c r="C36" s="37"/>
      <c r="D36" s="37"/>
      <c r="E36" s="78"/>
      <c r="F36" s="40"/>
      <c r="G36" s="37"/>
      <c r="H36" s="37"/>
      <c r="I36" s="37">
        <v>94.41</v>
      </c>
      <c r="J36" s="80" t="s">
        <v>72</v>
      </c>
      <c r="K36" s="40"/>
      <c r="L36" s="37">
        <v>94.41</v>
      </c>
      <c r="M36" s="37"/>
      <c r="N36" s="37">
        <v>98.19</v>
      </c>
      <c r="O36" s="82" t="s">
        <v>71</v>
      </c>
      <c r="P36" s="40"/>
      <c r="Q36" s="37" t="s">
        <v>41</v>
      </c>
      <c r="R36" s="81"/>
      <c r="S36" s="40"/>
      <c r="T36" s="37" t="s">
        <v>41</v>
      </c>
      <c r="U36" s="37" t="s">
        <v>41</v>
      </c>
      <c r="V36" s="81"/>
      <c r="W36" s="40"/>
      <c r="X36" s="37" t="s">
        <v>41</v>
      </c>
      <c r="Y36" s="37" t="s">
        <v>41</v>
      </c>
      <c r="Z36" s="81"/>
      <c r="AA36" s="40"/>
    </row>
    <row r="37" spans="1:27" x14ac:dyDescent="0.25">
      <c r="A37" s="36" t="s">
        <v>26</v>
      </c>
      <c r="B37" s="37"/>
      <c r="C37" s="37"/>
      <c r="D37" s="37"/>
      <c r="E37" s="79"/>
      <c r="F37" s="40"/>
      <c r="G37" s="37"/>
      <c r="H37" s="37"/>
      <c r="I37" s="37">
        <v>113.29</v>
      </c>
      <c r="J37" s="80"/>
      <c r="K37" s="40"/>
      <c r="L37" s="37">
        <v>113.29</v>
      </c>
      <c r="M37" s="37"/>
      <c r="N37" s="37">
        <f>N36*1.2</f>
        <v>117.82799999999999</v>
      </c>
      <c r="O37" s="83"/>
      <c r="P37" s="40"/>
      <c r="Q37" s="37" t="s">
        <v>41</v>
      </c>
      <c r="R37" s="81"/>
      <c r="S37" s="40"/>
      <c r="T37" s="37" t="s">
        <v>41</v>
      </c>
      <c r="U37" s="37" t="s">
        <v>41</v>
      </c>
      <c r="V37" s="81"/>
      <c r="W37" s="40"/>
      <c r="X37" s="37" t="s">
        <v>41</v>
      </c>
      <c r="Y37" s="37" t="s">
        <v>41</v>
      </c>
      <c r="Z37" s="81"/>
      <c r="AA37" s="40"/>
    </row>
    <row r="38" spans="1:27" x14ac:dyDescent="0.25">
      <c r="A38" s="18" t="s">
        <v>53</v>
      </c>
      <c r="B38" s="38"/>
      <c r="C38" s="38"/>
      <c r="D38" s="38"/>
      <c r="E38" s="38"/>
      <c r="F38" s="41"/>
      <c r="G38" s="38"/>
      <c r="H38" s="38"/>
      <c r="I38" s="38"/>
      <c r="J38" s="38"/>
      <c r="K38" s="41"/>
      <c r="L38" s="38"/>
      <c r="M38" s="38"/>
      <c r="N38" s="42"/>
      <c r="O38" s="43"/>
      <c r="P38" s="41"/>
      <c r="Q38" s="38"/>
      <c r="R38" s="43"/>
      <c r="S38" s="41"/>
      <c r="T38" s="38"/>
      <c r="U38" s="42"/>
      <c r="V38" s="43"/>
      <c r="W38" s="41"/>
      <c r="X38" s="42"/>
      <c r="Y38" s="42"/>
      <c r="Z38" s="43"/>
      <c r="AA38" s="41"/>
    </row>
    <row r="39" spans="1:27" x14ac:dyDescent="0.25">
      <c r="A39" s="36" t="s">
        <v>21</v>
      </c>
      <c r="B39" s="37"/>
      <c r="C39" s="37"/>
      <c r="D39" s="37"/>
      <c r="E39" s="78"/>
      <c r="F39" s="40"/>
      <c r="G39" s="37"/>
      <c r="H39" s="37"/>
      <c r="I39" s="37">
        <v>94.41</v>
      </c>
      <c r="J39" s="80" t="s">
        <v>72</v>
      </c>
      <c r="K39" s="40"/>
      <c r="L39" s="37">
        <v>94.41</v>
      </c>
      <c r="M39" s="37"/>
      <c r="N39" s="37">
        <v>98.19</v>
      </c>
      <c r="O39" s="81" t="s">
        <v>71</v>
      </c>
      <c r="P39" s="40"/>
      <c r="Q39" s="37">
        <v>107.03</v>
      </c>
      <c r="R39" s="81" t="s">
        <v>67</v>
      </c>
      <c r="S39" s="40"/>
      <c r="T39" s="37">
        <v>107.03</v>
      </c>
      <c r="U39" s="37">
        <f>$U$21</f>
        <v>114.52</v>
      </c>
      <c r="V39" s="81" t="s">
        <v>165</v>
      </c>
      <c r="W39" s="40"/>
      <c r="X39" s="37">
        <f>$U$21</f>
        <v>114.52</v>
      </c>
      <c r="Y39" s="37">
        <v>131.69999999999999</v>
      </c>
      <c r="Z39" s="75" t="s">
        <v>177</v>
      </c>
      <c r="AA39" s="40"/>
    </row>
    <row r="40" spans="1:27" x14ac:dyDescent="0.25">
      <c r="A40" s="36" t="s">
        <v>26</v>
      </c>
      <c r="B40" s="37"/>
      <c r="C40" s="37"/>
      <c r="D40" s="37"/>
      <c r="E40" s="79"/>
      <c r="F40" s="40"/>
      <c r="G40" s="37"/>
      <c r="H40" s="37"/>
      <c r="I40" s="37">
        <v>113.29</v>
      </c>
      <c r="J40" s="80"/>
      <c r="K40" s="40"/>
      <c r="L40" s="37">
        <v>113.29</v>
      </c>
      <c r="M40" s="37"/>
      <c r="N40" s="37">
        <f>N39*1.2</f>
        <v>117.82799999999999</v>
      </c>
      <c r="O40" s="81"/>
      <c r="P40" s="40"/>
      <c r="Q40" s="37">
        <f>Q39*1.2</f>
        <v>128.43600000000001</v>
      </c>
      <c r="R40" s="81"/>
      <c r="S40" s="40"/>
      <c r="T40" s="37">
        <f>T39*1.2</f>
        <v>128.43600000000001</v>
      </c>
      <c r="U40" s="37">
        <f>$U$22</f>
        <v>137.42399999999998</v>
      </c>
      <c r="V40" s="81"/>
      <c r="W40" s="40"/>
      <c r="X40" s="37">
        <f>$U$22</f>
        <v>137.42399999999998</v>
      </c>
      <c r="Y40" s="37">
        <f>Y39*1.2</f>
        <v>158.04</v>
      </c>
      <c r="Z40" s="76"/>
      <c r="AA40" s="40"/>
    </row>
    <row r="41" spans="1:27" x14ac:dyDescent="0.25">
      <c r="A41" s="18" t="s">
        <v>55</v>
      </c>
      <c r="B41" s="38"/>
      <c r="C41" s="38"/>
      <c r="D41" s="38"/>
      <c r="E41" s="38"/>
      <c r="F41" s="41"/>
      <c r="G41" s="38"/>
      <c r="H41" s="38"/>
      <c r="I41" s="38"/>
      <c r="J41" s="38"/>
      <c r="K41" s="41"/>
      <c r="L41" s="38"/>
      <c r="M41" s="38"/>
      <c r="N41" s="42"/>
      <c r="O41" s="43"/>
      <c r="P41" s="41"/>
      <c r="Q41" s="38"/>
      <c r="R41" s="43"/>
      <c r="S41" s="41"/>
      <c r="T41" s="38"/>
      <c r="U41" s="42"/>
      <c r="V41" s="43"/>
      <c r="W41" s="41"/>
      <c r="X41" s="42"/>
      <c r="Y41" s="42"/>
      <c r="Z41" s="43"/>
      <c r="AA41" s="41"/>
    </row>
    <row r="42" spans="1:27" x14ac:dyDescent="0.25">
      <c r="A42" s="36" t="s">
        <v>21</v>
      </c>
      <c r="B42" s="37"/>
      <c r="C42" s="37"/>
      <c r="D42" s="37"/>
      <c r="E42" s="78"/>
      <c r="F42" s="40"/>
      <c r="G42" s="37"/>
      <c r="H42" s="37"/>
      <c r="I42" s="37">
        <v>94.41</v>
      </c>
      <c r="J42" s="80" t="s">
        <v>72</v>
      </c>
      <c r="K42" s="40"/>
      <c r="L42" s="37">
        <v>94.41</v>
      </c>
      <c r="M42" s="37"/>
      <c r="N42" s="37">
        <v>98.19</v>
      </c>
      <c r="O42" s="82" t="s">
        <v>71</v>
      </c>
      <c r="P42" s="40"/>
      <c r="Q42" s="37">
        <v>107.03</v>
      </c>
      <c r="R42" s="81" t="s">
        <v>67</v>
      </c>
      <c r="S42" s="40"/>
      <c r="T42" s="37">
        <v>107.03</v>
      </c>
      <c r="U42" s="37">
        <f>$U$21</f>
        <v>114.52</v>
      </c>
      <c r="V42" s="81" t="s">
        <v>165</v>
      </c>
      <c r="W42" s="40"/>
      <c r="X42" s="37" t="s">
        <v>41</v>
      </c>
      <c r="Y42" s="37" t="s">
        <v>41</v>
      </c>
      <c r="Z42" s="81"/>
      <c r="AA42" s="40"/>
    </row>
    <row r="43" spans="1:27" x14ac:dyDescent="0.25">
      <c r="A43" s="36" t="s">
        <v>26</v>
      </c>
      <c r="B43" s="37"/>
      <c r="C43" s="37"/>
      <c r="D43" s="37"/>
      <c r="E43" s="79"/>
      <c r="F43" s="40"/>
      <c r="G43" s="37"/>
      <c r="H43" s="37"/>
      <c r="I43" s="37">
        <v>113.29</v>
      </c>
      <c r="J43" s="80"/>
      <c r="K43" s="40"/>
      <c r="L43" s="37">
        <v>113.29</v>
      </c>
      <c r="M43" s="37"/>
      <c r="N43" s="37">
        <f>N42*1.2</f>
        <v>117.82799999999999</v>
      </c>
      <c r="O43" s="83"/>
      <c r="P43" s="40"/>
      <c r="Q43" s="37">
        <f>Q42*1.2</f>
        <v>128.43600000000001</v>
      </c>
      <c r="R43" s="81"/>
      <c r="S43" s="40"/>
      <c r="T43" s="37">
        <f>T42*1.2</f>
        <v>128.43600000000001</v>
      </c>
      <c r="U43" s="37">
        <f>$U$22</f>
        <v>137.42399999999998</v>
      </c>
      <c r="V43" s="81"/>
      <c r="W43" s="40"/>
      <c r="X43" s="37" t="s">
        <v>41</v>
      </c>
      <c r="Y43" s="37" t="s">
        <v>41</v>
      </c>
      <c r="Z43" s="81"/>
      <c r="AA43" s="40"/>
    </row>
    <row r="44" spans="1:27" x14ac:dyDescent="0.25">
      <c r="A44" s="18" t="s">
        <v>56</v>
      </c>
      <c r="B44" s="38"/>
      <c r="C44" s="38"/>
      <c r="D44" s="38"/>
      <c r="E44" s="38"/>
      <c r="F44" s="41"/>
      <c r="G44" s="38"/>
      <c r="H44" s="38"/>
      <c r="I44" s="38"/>
      <c r="J44" s="38"/>
      <c r="K44" s="41"/>
      <c r="L44" s="38"/>
      <c r="M44" s="38"/>
      <c r="N44" s="42"/>
      <c r="O44" s="43"/>
      <c r="P44" s="41"/>
      <c r="Q44" s="38"/>
      <c r="R44" s="43"/>
      <c r="S44" s="41"/>
      <c r="T44" s="38"/>
      <c r="U44" s="42"/>
      <c r="V44" s="43"/>
      <c r="W44" s="41"/>
      <c r="X44" s="42"/>
      <c r="Y44" s="42"/>
      <c r="Z44" s="43"/>
      <c r="AA44" s="41"/>
    </row>
    <row r="45" spans="1:27" x14ac:dyDescent="0.25">
      <c r="A45" s="36" t="s">
        <v>21</v>
      </c>
      <c r="B45" s="37"/>
      <c r="C45" s="37"/>
      <c r="D45" s="37"/>
      <c r="E45" s="78"/>
      <c r="F45" s="40"/>
      <c r="G45" s="37"/>
      <c r="H45" s="37"/>
      <c r="I45" s="37">
        <v>94.41</v>
      </c>
      <c r="J45" s="80" t="s">
        <v>72</v>
      </c>
      <c r="K45" s="40"/>
      <c r="L45" s="37">
        <v>94.41</v>
      </c>
      <c r="M45" s="37"/>
      <c r="N45" s="37">
        <v>98.19</v>
      </c>
      <c r="O45" s="82" t="s">
        <v>71</v>
      </c>
      <c r="P45" s="40"/>
      <c r="Q45" s="37">
        <v>107.03</v>
      </c>
      <c r="R45" s="81" t="s">
        <v>67</v>
      </c>
      <c r="S45" s="40"/>
      <c r="T45" s="37">
        <v>107.03</v>
      </c>
      <c r="U45" s="37">
        <f>$U$21</f>
        <v>114.52</v>
      </c>
      <c r="V45" s="81" t="s">
        <v>165</v>
      </c>
      <c r="W45" s="40"/>
      <c r="X45" s="37" t="s">
        <v>41</v>
      </c>
      <c r="Y45" s="37" t="s">
        <v>41</v>
      </c>
      <c r="Z45" s="81"/>
      <c r="AA45" s="40"/>
    </row>
    <row r="46" spans="1:27" x14ac:dyDescent="0.25">
      <c r="A46" s="36" t="s">
        <v>26</v>
      </c>
      <c r="B46" s="37"/>
      <c r="C46" s="37"/>
      <c r="D46" s="37"/>
      <c r="E46" s="79"/>
      <c r="F46" s="40"/>
      <c r="G46" s="37"/>
      <c r="H46" s="37"/>
      <c r="I46" s="37">
        <v>113.29</v>
      </c>
      <c r="J46" s="80"/>
      <c r="K46" s="40"/>
      <c r="L46" s="37">
        <v>113.29</v>
      </c>
      <c r="M46" s="37"/>
      <c r="N46" s="37">
        <f>N45*1.2</f>
        <v>117.82799999999999</v>
      </c>
      <c r="O46" s="83"/>
      <c r="P46" s="40"/>
      <c r="Q46" s="37">
        <f>Q45*1.2</f>
        <v>128.43600000000001</v>
      </c>
      <c r="R46" s="81"/>
      <c r="S46" s="40"/>
      <c r="T46" s="37">
        <f>T45*1.2</f>
        <v>128.43600000000001</v>
      </c>
      <c r="U46" s="37">
        <f>$U$22</f>
        <v>137.42399999999998</v>
      </c>
      <c r="V46" s="81"/>
      <c r="W46" s="40"/>
      <c r="X46" s="37" t="s">
        <v>41</v>
      </c>
      <c r="Y46" s="37" t="s">
        <v>41</v>
      </c>
      <c r="Z46" s="81"/>
      <c r="AA46" s="40"/>
    </row>
    <row r="47" spans="1:27" x14ac:dyDescent="0.25">
      <c r="A47" s="18" t="s">
        <v>57</v>
      </c>
      <c r="B47" s="38"/>
      <c r="C47" s="38"/>
      <c r="D47" s="38"/>
      <c r="E47" s="38"/>
      <c r="F47" s="41"/>
      <c r="G47" s="38"/>
      <c r="H47" s="38"/>
      <c r="I47" s="38"/>
      <c r="J47" s="38"/>
      <c r="K47" s="41"/>
      <c r="L47" s="38"/>
      <c r="M47" s="38"/>
      <c r="N47" s="42"/>
      <c r="O47" s="43"/>
      <c r="P47" s="41"/>
      <c r="Q47" s="38"/>
      <c r="R47" s="43"/>
      <c r="S47" s="41"/>
      <c r="T47" s="38"/>
      <c r="U47" s="42"/>
      <c r="V47" s="43"/>
      <c r="W47" s="41"/>
      <c r="X47" s="42"/>
      <c r="Y47" s="42"/>
      <c r="Z47" s="43"/>
      <c r="AA47" s="41"/>
    </row>
    <row r="48" spans="1:27" x14ac:dyDescent="0.25">
      <c r="A48" s="36" t="s">
        <v>21</v>
      </c>
      <c r="B48" s="37"/>
      <c r="C48" s="37"/>
      <c r="D48" s="37"/>
      <c r="E48" s="78"/>
      <c r="F48" s="40"/>
      <c r="G48" s="37"/>
      <c r="H48" s="37"/>
      <c r="I48" s="37">
        <v>49.54</v>
      </c>
      <c r="J48" s="80" t="s">
        <v>72</v>
      </c>
      <c r="K48" s="40"/>
      <c r="L48" s="37">
        <v>49.54</v>
      </c>
      <c r="M48" s="37"/>
      <c r="N48" s="37">
        <v>51.52</v>
      </c>
      <c r="O48" s="82" t="s">
        <v>71</v>
      </c>
      <c r="P48" s="40"/>
      <c r="Q48" s="37">
        <v>56.15</v>
      </c>
      <c r="R48" s="81" t="s">
        <v>67</v>
      </c>
      <c r="S48" s="40"/>
      <c r="T48" s="37">
        <v>56.15</v>
      </c>
      <c r="U48" s="37">
        <v>61.65</v>
      </c>
      <c r="V48" s="81" t="s">
        <v>165</v>
      </c>
      <c r="W48" s="40"/>
      <c r="X48" s="37">
        <v>61.65</v>
      </c>
      <c r="Y48" s="37">
        <v>70.89</v>
      </c>
      <c r="Z48" s="75" t="s">
        <v>177</v>
      </c>
      <c r="AA48" s="40"/>
    </row>
    <row r="49" spans="1:27" x14ac:dyDescent="0.25">
      <c r="A49" s="36" t="s">
        <v>26</v>
      </c>
      <c r="B49" s="37"/>
      <c r="C49" s="37"/>
      <c r="D49" s="37"/>
      <c r="E49" s="79"/>
      <c r="F49" s="40"/>
      <c r="G49" s="37"/>
      <c r="H49" s="37"/>
      <c r="I49" s="37">
        <v>59.45</v>
      </c>
      <c r="J49" s="80"/>
      <c r="K49" s="40"/>
      <c r="L49" s="37">
        <v>59.45</v>
      </c>
      <c r="M49" s="37"/>
      <c r="N49" s="37">
        <f>N48*1.2</f>
        <v>61.823999999999998</v>
      </c>
      <c r="O49" s="83"/>
      <c r="P49" s="40"/>
      <c r="Q49" s="37">
        <f>Q48*1.2</f>
        <v>67.38</v>
      </c>
      <c r="R49" s="81"/>
      <c r="S49" s="40"/>
      <c r="T49" s="37">
        <f>T48*1.2</f>
        <v>67.38</v>
      </c>
      <c r="U49" s="37">
        <f>U48*1.2</f>
        <v>73.97999999999999</v>
      </c>
      <c r="V49" s="81"/>
      <c r="W49" s="40"/>
      <c r="X49" s="37">
        <f>X48*1.2</f>
        <v>73.97999999999999</v>
      </c>
      <c r="Y49" s="37">
        <f>Y48*1.2</f>
        <v>85.067999999999998</v>
      </c>
      <c r="Z49" s="76"/>
      <c r="AA49" s="40"/>
    </row>
    <row r="50" spans="1:27" ht="30" x14ac:dyDescent="0.25">
      <c r="A50" s="18" t="s">
        <v>58</v>
      </c>
      <c r="B50" s="38"/>
      <c r="C50" s="38"/>
      <c r="D50" s="38"/>
      <c r="E50" s="38"/>
      <c r="F50" s="41"/>
      <c r="G50" s="38"/>
      <c r="H50" s="38"/>
      <c r="I50" s="38"/>
      <c r="J50" s="38"/>
      <c r="K50" s="41"/>
      <c r="L50" s="38"/>
      <c r="M50" s="38"/>
      <c r="N50" s="42"/>
      <c r="O50" s="43"/>
      <c r="P50" s="41"/>
      <c r="Q50" s="38"/>
      <c r="R50" s="43"/>
      <c r="S50" s="41"/>
      <c r="T50" s="38"/>
      <c r="U50" s="42"/>
      <c r="V50" s="43"/>
      <c r="W50" s="41"/>
      <c r="X50" s="42"/>
      <c r="Y50" s="42"/>
      <c r="Z50" s="43"/>
      <c r="AA50" s="41"/>
    </row>
    <row r="51" spans="1:27" x14ac:dyDescent="0.25">
      <c r="A51" s="36" t="s">
        <v>21</v>
      </c>
      <c r="B51" s="37"/>
      <c r="C51" s="37"/>
      <c r="D51" s="37"/>
      <c r="E51" s="78"/>
      <c r="F51" s="40"/>
      <c r="G51" s="37"/>
      <c r="H51" s="37"/>
      <c r="I51" s="37"/>
      <c r="J51" s="78"/>
      <c r="K51" s="40"/>
      <c r="L51" s="37"/>
      <c r="M51" s="37">
        <v>116.83</v>
      </c>
      <c r="N51" s="37">
        <v>121.13</v>
      </c>
      <c r="O51" s="81" t="s">
        <v>68</v>
      </c>
      <c r="P51" s="40"/>
      <c r="Q51" s="37">
        <v>121.25</v>
      </c>
      <c r="R51" s="81" t="s">
        <v>67</v>
      </c>
      <c r="S51" s="40"/>
      <c r="T51" s="37">
        <v>121.25</v>
      </c>
      <c r="U51" s="37">
        <v>143.03</v>
      </c>
      <c r="V51" s="81" t="s">
        <v>165</v>
      </c>
      <c r="W51" s="40"/>
      <c r="X51" s="37" t="s">
        <v>41</v>
      </c>
      <c r="Y51" s="37" t="s">
        <v>41</v>
      </c>
      <c r="Z51" s="81"/>
      <c r="AA51" s="40"/>
    </row>
    <row r="52" spans="1:27" x14ac:dyDescent="0.25">
      <c r="A52" s="36" t="s">
        <v>26</v>
      </c>
      <c r="B52" s="37"/>
      <c r="C52" s="37"/>
      <c r="D52" s="37"/>
      <c r="E52" s="79"/>
      <c r="F52" s="40"/>
      <c r="G52" s="37"/>
      <c r="H52" s="37"/>
      <c r="I52" s="37"/>
      <c r="J52" s="79"/>
      <c r="K52" s="40"/>
      <c r="L52" s="37"/>
      <c r="M52" s="37">
        <f>M51*1.2</f>
        <v>140.196</v>
      </c>
      <c r="N52" s="37">
        <f>N51*1.2</f>
        <v>145.35599999999999</v>
      </c>
      <c r="O52" s="81"/>
      <c r="P52" s="40"/>
      <c r="Q52" s="37">
        <f>Q51*1.2</f>
        <v>145.5</v>
      </c>
      <c r="R52" s="81"/>
      <c r="S52" s="40"/>
      <c r="T52" s="37">
        <f>T51*1.2</f>
        <v>145.5</v>
      </c>
      <c r="U52" s="37">
        <f>U51*1.2</f>
        <v>171.636</v>
      </c>
      <c r="V52" s="81"/>
      <c r="W52" s="40"/>
      <c r="X52" s="37" t="s">
        <v>41</v>
      </c>
      <c r="Y52" s="37" t="s">
        <v>41</v>
      </c>
      <c r="Z52" s="81"/>
      <c r="AA52" s="40"/>
    </row>
    <row r="53" spans="1:27" ht="30" x14ac:dyDescent="0.25">
      <c r="A53" s="18" t="s">
        <v>59</v>
      </c>
      <c r="B53" s="38"/>
      <c r="C53" s="38"/>
      <c r="D53" s="38"/>
      <c r="E53" s="38"/>
      <c r="F53" s="41"/>
      <c r="G53" s="38"/>
      <c r="H53" s="38"/>
      <c r="I53" s="38"/>
      <c r="J53" s="38"/>
      <c r="K53" s="41"/>
      <c r="L53" s="38"/>
      <c r="M53" s="38"/>
      <c r="N53" s="42"/>
      <c r="O53" s="43"/>
      <c r="P53" s="41"/>
      <c r="Q53" s="38"/>
      <c r="R53" s="43"/>
      <c r="S53" s="41"/>
      <c r="T53" s="38"/>
      <c r="U53" s="42"/>
      <c r="V53" s="43"/>
      <c r="W53" s="41"/>
      <c r="X53" s="42"/>
      <c r="Y53" s="42"/>
      <c r="Z53" s="43"/>
      <c r="AA53" s="41"/>
    </row>
    <row r="54" spans="1:27" x14ac:dyDescent="0.25">
      <c r="A54" s="36" t="s">
        <v>21</v>
      </c>
      <c r="B54" s="37"/>
      <c r="C54" s="37"/>
      <c r="D54" s="37"/>
      <c r="E54" s="78"/>
      <c r="F54" s="40"/>
      <c r="G54" s="37"/>
      <c r="H54" s="37"/>
      <c r="I54" s="37"/>
      <c r="J54" s="78"/>
      <c r="K54" s="40"/>
      <c r="L54" s="37"/>
      <c r="M54" s="37">
        <v>283.52</v>
      </c>
      <c r="N54" s="37">
        <v>352.76</v>
      </c>
      <c r="O54" s="81" t="s">
        <v>68</v>
      </c>
      <c r="P54" s="40"/>
      <c r="Q54" s="37">
        <v>384.51</v>
      </c>
      <c r="R54" s="81" t="s">
        <v>67</v>
      </c>
      <c r="S54" s="40"/>
      <c r="T54" s="37">
        <v>384.51</v>
      </c>
      <c r="U54" s="37">
        <v>411.43</v>
      </c>
      <c r="V54" s="81" t="s">
        <v>165</v>
      </c>
      <c r="W54" s="40"/>
      <c r="X54" s="37" t="s">
        <v>41</v>
      </c>
      <c r="Y54" s="37" t="s">
        <v>41</v>
      </c>
      <c r="Z54" s="81"/>
      <c r="AA54" s="40"/>
    </row>
    <row r="55" spans="1:27" x14ac:dyDescent="0.25">
      <c r="A55" s="36" t="s">
        <v>26</v>
      </c>
      <c r="B55" s="37"/>
      <c r="C55" s="37"/>
      <c r="D55" s="37"/>
      <c r="E55" s="79"/>
      <c r="F55" s="40"/>
      <c r="G55" s="37"/>
      <c r="H55" s="37"/>
      <c r="I55" s="37"/>
      <c r="J55" s="79"/>
      <c r="K55" s="40"/>
      <c r="L55" s="37"/>
      <c r="M55" s="37">
        <f>M54*1.2</f>
        <v>340.22399999999999</v>
      </c>
      <c r="N55" s="37">
        <f>N54*1.2</f>
        <v>423.31199999999995</v>
      </c>
      <c r="O55" s="81"/>
      <c r="P55" s="40"/>
      <c r="Q55" s="37">
        <f>Q54*1.2</f>
        <v>461.41199999999998</v>
      </c>
      <c r="R55" s="81"/>
      <c r="S55" s="40"/>
      <c r="T55" s="37">
        <f>T54*1.2</f>
        <v>461.41199999999998</v>
      </c>
      <c r="U55" s="37">
        <f>U54*1.2</f>
        <v>493.71600000000001</v>
      </c>
      <c r="V55" s="81"/>
      <c r="W55" s="40"/>
      <c r="X55" s="37" t="s">
        <v>41</v>
      </c>
      <c r="Y55" s="37" t="s">
        <v>41</v>
      </c>
      <c r="Z55" s="81"/>
      <c r="AA55" s="40"/>
    </row>
    <row r="56" spans="1:27" x14ac:dyDescent="0.25">
      <c r="A56" s="18" t="s">
        <v>60</v>
      </c>
      <c r="B56" s="38"/>
      <c r="C56" s="38"/>
      <c r="D56" s="38"/>
      <c r="E56" s="38"/>
      <c r="F56" s="41"/>
      <c r="G56" s="38"/>
      <c r="H56" s="38"/>
      <c r="I56" s="38"/>
      <c r="J56" s="38"/>
      <c r="K56" s="41"/>
      <c r="L56" s="38"/>
      <c r="M56" s="38"/>
      <c r="N56" s="42"/>
      <c r="O56" s="43"/>
      <c r="P56" s="41"/>
      <c r="Q56" s="38"/>
      <c r="R56" s="43"/>
      <c r="S56" s="41"/>
      <c r="T56" s="38"/>
      <c r="U56" s="42"/>
      <c r="V56" s="43"/>
      <c r="W56" s="41"/>
      <c r="X56" s="42"/>
      <c r="Y56" s="42"/>
      <c r="Z56" s="43"/>
      <c r="AA56" s="41"/>
    </row>
    <row r="57" spans="1:27" x14ac:dyDescent="0.25">
      <c r="A57" s="36" t="s">
        <v>21</v>
      </c>
      <c r="B57" s="37"/>
      <c r="C57" s="37"/>
      <c r="D57" s="37"/>
      <c r="E57" s="78"/>
      <c r="F57" s="40"/>
      <c r="G57" s="37"/>
      <c r="H57" s="37"/>
      <c r="I57" s="37"/>
      <c r="J57" s="78"/>
      <c r="K57" s="40"/>
      <c r="L57" s="37"/>
      <c r="M57" s="37">
        <v>148.63999999999999</v>
      </c>
      <c r="N57" s="37">
        <v>185.79</v>
      </c>
      <c r="O57" s="81" t="s">
        <v>68</v>
      </c>
      <c r="P57" s="40"/>
      <c r="Q57" s="37">
        <v>202.51</v>
      </c>
      <c r="R57" s="81" t="s">
        <v>67</v>
      </c>
      <c r="S57" s="40"/>
      <c r="T57" s="37">
        <v>202.51</v>
      </c>
      <c r="U57" s="37">
        <v>253.13</v>
      </c>
      <c r="V57" s="81" t="s">
        <v>165</v>
      </c>
      <c r="W57" s="40"/>
      <c r="X57" s="37" t="s">
        <v>41</v>
      </c>
      <c r="Y57" s="37" t="s">
        <v>41</v>
      </c>
      <c r="Z57" s="81"/>
      <c r="AA57" s="40"/>
    </row>
    <row r="58" spans="1:27" x14ac:dyDescent="0.25">
      <c r="A58" s="36" t="s">
        <v>26</v>
      </c>
      <c r="B58" s="37"/>
      <c r="C58" s="37"/>
      <c r="D58" s="37"/>
      <c r="E58" s="79"/>
      <c r="F58" s="40"/>
      <c r="G58" s="37"/>
      <c r="H58" s="37"/>
      <c r="I58" s="37"/>
      <c r="J58" s="79"/>
      <c r="K58" s="40"/>
      <c r="L58" s="37"/>
      <c r="M58" s="37">
        <f>M57*1.2</f>
        <v>178.36799999999997</v>
      </c>
      <c r="N58" s="37">
        <f>N57*1.2</f>
        <v>222.94799999999998</v>
      </c>
      <c r="O58" s="81"/>
      <c r="P58" s="40"/>
      <c r="Q58" s="37">
        <f>Q57*1.2</f>
        <v>243.01199999999997</v>
      </c>
      <c r="R58" s="81"/>
      <c r="S58" s="40"/>
      <c r="T58" s="37">
        <f>T57*1.2</f>
        <v>243.01199999999997</v>
      </c>
      <c r="U58" s="37">
        <f>U57*1.2</f>
        <v>303.75599999999997</v>
      </c>
      <c r="V58" s="81"/>
      <c r="W58" s="40"/>
      <c r="X58" s="37" t="s">
        <v>41</v>
      </c>
      <c r="Y58" s="37" t="s">
        <v>41</v>
      </c>
      <c r="Z58" s="81"/>
      <c r="AA58" s="40"/>
    </row>
    <row r="59" spans="1:27" x14ac:dyDescent="0.25">
      <c r="A59" s="18" t="s">
        <v>61</v>
      </c>
      <c r="B59" s="38"/>
      <c r="C59" s="38"/>
      <c r="D59" s="38"/>
      <c r="E59" s="38"/>
      <c r="F59" s="41"/>
      <c r="G59" s="38"/>
      <c r="H59" s="38"/>
      <c r="I59" s="38"/>
      <c r="J59" s="38"/>
      <c r="K59" s="41"/>
      <c r="L59" s="38"/>
      <c r="M59" s="38"/>
      <c r="N59" s="42"/>
      <c r="O59" s="43"/>
      <c r="P59" s="41"/>
      <c r="Q59" s="38"/>
      <c r="R59" s="43"/>
      <c r="S59" s="41"/>
      <c r="T59" s="38"/>
      <c r="U59" s="42"/>
      <c r="V59" s="43"/>
      <c r="W59" s="41"/>
      <c r="X59" s="42"/>
      <c r="Y59" s="42"/>
      <c r="Z59" s="43"/>
      <c r="AA59" s="41"/>
    </row>
    <row r="60" spans="1:27" x14ac:dyDescent="0.25">
      <c r="A60" s="36" t="s">
        <v>21</v>
      </c>
      <c r="B60" s="37"/>
      <c r="C60" s="37"/>
      <c r="D60" s="37"/>
      <c r="E60" s="78"/>
      <c r="F60" s="40"/>
      <c r="G60" s="37"/>
      <c r="H60" s="37"/>
      <c r="I60" s="37"/>
      <c r="J60" s="78"/>
      <c r="K60" s="40"/>
      <c r="L60" s="37"/>
      <c r="M60" s="37">
        <v>54.28</v>
      </c>
      <c r="N60" s="37">
        <v>61.33</v>
      </c>
      <c r="O60" s="81" t="s">
        <v>68</v>
      </c>
      <c r="P60" s="40"/>
      <c r="Q60" s="37">
        <v>66.849999999999994</v>
      </c>
      <c r="R60" s="81" t="s">
        <v>67</v>
      </c>
      <c r="S60" s="40"/>
      <c r="T60" s="37">
        <v>66.849999999999994</v>
      </c>
      <c r="U60" s="37">
        <v>83.56</v>
      </c>
      <c r="V60" s="81" t="s">
        <v>165</v>
      </c>
      <c r="W60" s="40"/>
      <c r="X60" s="37" t="s">
        <v>41</v>
      </c>
      <c r="Y60" s="37" t="s">
        <v>41</v>
      </c>
      <c r="Z60" s="81"/>
      <c r="AA60" s="40"/>
    </row>
    <row r="61" spans="1:27" x14ac:dyDescent="0.25">
      <c r="A61" s="36" t="s">
        <v>26</v>
      </c>
      <c r="B61" s="37"/>
      <c r="C61" s="37"/>
      <c r="D61" s="37"/>
      <c r="E61" s="79"/>
      <c r="F61" s="40"/>
      <c r="G61" s="37"/>
      <c r="H61" s="37"/>
      <c r="I61" s="37"/>
      <c r="J61" s="79"/>
      <c r="K61" s="40"/>
      <c r="L61" s="37"/>
      <c r="M61" s="37">
        <f>M60*1.2</f>
        <v>65.135999999999996</v>
      </c>
      <c r="N61" s="37">
        <f>N60*1.2</f>
        <v>73.595999999999989</v>
      </c>
      <c r="O61" s="81"/>
      <c r="P61" s="40"/>
      <c r="Q61" s="37">
        <f>Q60*1.2</f>
        <v>80.219999999999985</v>
      </c>
      <c r="R61" s="81"/>
      <c r="S61" s="40"/>
      <c r="T61" s="37">
        <f>T60*1.2</f>
        <v>80.219999999999985</v>
      </c>
      <c r="U61" s="37">
        <f>U60*1.2</f>
        <v>100.27200000000001</v>
      </c>
      <c r="V61" s="81"/>
      <c r="W61" s="40"/>
      <c r="X61" s="37" t="s">
        <v>41</v>
      </c>
      <c r="Y61" s="37" t="s">
        <v>41</v>
      </c>
      <c r="Z61" s="81"/>
      <c r="AA61" s="40"/>
    </row>
  </sheetData>
  <mergeCells count="128">
    <mergeCell ref="Z54:Z55"/>
    <mergeCell ref="Z57:Z58"/>
    <mergeCell ref="Z60:Z61"/>
    <mergeCell ref="Z27:Z28"/>
    <mergeCell ref="Z30:Z31"/>
    <mergeCell ref="Z33:Z34"/>
    <mergeCell ref="Z36:Z37"/>
    <mergeCell ref="Z39:Z40"/>
    <mergeCell ref="Z42:Z43"/>
    <mergeCell ref="Z45:Z46"/>
    <mergeCell ref="Z48:Z49"/>
    <mergeCell ref="Z51:Z52"/>
    <mergeCell ref="X3:Z3"/>
    <mergeCell ref="AA3:AA4"/>
    <mergeCell ref="Z6:Z7"/>
    <mergeCell ref="Z9:Z10"/>
    <mergeCell ref="Z12:Z13"/>
    <mergeCell ref="Z15:Z16"/>
    <mergeCell ref="Z18:Z19"/>
    <mergeCell ref="Z21:Z22"/>
    <mergeCell ref="Z24:Z25"/>
    <mergeCell ref="V39:V40"/>
    <mergeCell ref="V42:V43"/>
    <mergeCell ref="V45:V46"/>
    <mergeCell ref="V48:V49"/>
    <mergeCell ref="V51:V52"/>
    <mergeCell ref="V54:V55"/>
    <mergeCell ref="V57:V58"/>
    <mergeCell ref="V60:V61"/>
    <mergeCell ref="W3:W4"/>
    <mergeCell ref="V12:V13"/>
    <mergeCell ref="V15:V16"/>
    <mergeCell ref="V18:V19"/>
    <mergeCell ref="V21:V22"/>
    <mergeCell ref="V24:V25"/>
    <mergeCell ref="V27:V28"/>
    <mergeCell ref="V30:V31"/>
    <mergeCell ref="V33:V34"/>
    <mergeCell ref="V36:V37"/>
    <mergeCell ref="R39:R40"/>
    <mergeCell ref="R42:R43"/>
    <mergeCell ref="R45:R46"/>
    <mergeCell ref="R48:R49"/>
    <mergeCell ref="R51:R52"/>
    <mergeCell ref="R54:R55"/>
    <mergeCell ref="R57:R58"/>
    <mergeCell ref="R60:R61"/>
    <mergeCell ref="S3:S4"/>
    <mergeCell ref="R12:R13"/>
    <mergeCell ref="R15:R16"/>
    <mergeCell ref="R18:R19"/>
    <mergeCell ref="R21:R22"/>
    <mergeCell ref="R24:R25"/>
    <mergeCell ref="R27:R28"/>
    <mergeCell ref="R30:R31"/>
    <mergeCell ref="R33:R34"/>
    <mergeCell ref="R36:R37"/>
    <mergeCell ref="O39:O40"/>
    <mergeCell ref="O42:O43"/>
    <mergeCell ref="O45:O46"/>
    <mergeCell ref="O48:O49"/>
    <mergeCell ref="O51:O52"/>
    <mergeCell ref="O54:O55"/>
    <mergeCell ref="O57:O58"/>
    <mergeCell ref="O60:O61"/>
    <mergeCell ref="P3:P4"/>
    <mergeCell ref="O12:O13"/>
    <mergeCell ref="O15:O16"/>
    <mergeCell ref="O18:O19"/>
    <mergeCell ref="O21:O22"/>
    <mergeCell ref="O24:O25"/>
    <mergeCell ref="O27:O28"/>
    <mergeCell ref="O30:O31"/>
    <mergeCell ref="O33:O34"/>
    <mergeCell ref="O36:O37"/>
    <mergeCell ref="J39:J40"/>
    <mergeCell ref="J42:J43"/>
    <mergeCell ref="J45:J46"/>
    <mergeCell ref="J48:J49"/>
    <mergeCell ref="J51:J52"/>
    <mergeCell ref="J54:J55"/>
    <mergeCell ref="J57:J58"/>
    <mergeCell ref="J60:J61"/>
    <mergeCell ref="K3:K4"/>
    <mergeCell ref="J12:J13"/>
    <mergeCell ref="J15:J16"/>
    <mergeCell ref="J18:J19"/>
    <mergeCell ref="J21:J22"/>
    <mergeCell ref="J24:J25"/>
    <mergeCell ref="J27:J28"/>
    <mergeCell ref="J30:J31"/>
    <mergeCell ref="J33:J34"/>
    <mergeCell ref="J36:J37"/>
    <mergeCell ref="E39:E40"/>
    <mergeCell ref="E42:E43"/>
    <mergeCell ref="E45:E46"/>
    <mergeCell ref="E48:E49"/>
    <mergeCell ref="E51:E52"/>
    <mergeCell ref="E54:E55"/>
    <mergeCell ref="E57:E58"/>
    <mergeCell ref="E60:E61"/>
    <mergeCell ref="F3:F4"/>
    <mergeCell ref="E12:E13"/>
    <mergeCell ref="E15:E16"/>
    <mergeCell ref="E18:E19"/>
    <mergeCell ref="E21:E22"/>
    <mergeCell ref="E24:E25"/>
    <mergeCell ref="E27:E28"/>
    <mergeCell ref="E30:E31"/>
    <mergeCell ref="E33:E34"/>
    <mergeCell ref="E36:E37"/>
    <mergeCell ref="A1:R1"/>
    <mergeCell ref="B3:E3"/>
    <mergeCell ref="G3:J3"/>
    <mergeCell ref="L3:O3"/>
    <mergeCell ref="Q3:R3"/>
    <mergeCell ref="T3:V3"/>
    <mergeCell ref="A3:A4"/>
    <mergeCell ref="E6:E7"/>
    <mergeCell ref="E9:E10"/>
    <mergeCell ref="J6:J7"/>
    <mergeCell ref="J9:J10"/>
    <mergeCell ref="O6:O7"/>
    <mergeCell ref="O9:O10"/>
    <mergeCell ref="R6:R7"/>
    <mergeCell ref="R9:R10"/>
    <mergeCell ref="V6:V7"/>
    <mergeCell ref="V9:V10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AO62"/>
  <sheetViews>
    <sheetView zoomScale="80" zoomScaleNormal="80" workbookViewId="0">
      <pane xSplit="1" ySplit="5" topLeftCell="B6" activePane="bottomRight" state="frozen"/>
      <selection pane="topRight"/>
      <selection pane="bottomLeft"/>
      <selection pane="bottomRight" activeCell="AN7" sqref="AN7:AN8"/>
    </sheetView>
  </sheetViews>
  <sheetFormatPr defaultColWidth="9.140625" defaultRowHeight="15" outlineLevelCol="1" x14ac:dyDescent="0.25"/>
  <cols>
    <col min="1" max="1" width="54.42578125" style="16" customWidth="1"/>
    <col min="2" max="2" width="14.140625" style="31" hidden="1" customWidth="1" outlineLevel="1"/>
    <col min="3" max="3" width="10.85546875" style="31" hidden="1" customWidth="1" outlineLevel="1"/>
    <col min="4" max="4" width="14.28515625" style="31" hidden="1" customWidth="1" outlineLevel="1"/>
    <col min="5" max="5" width="10.7109375" style="31" hidden="1" customWidth="1" outlineLevel="1"/>
    <col min="6" max="6" width="14.42578125" style="31" hidden="1" customWidth="1" outlineLevel="1"/>
    <col min="7" max="7" width="10.140625" style="31" hidden="1" customWidth="1" outlineLevel="1"/>
    <col min="8" max="8" width="21.28515625" style="31" hidden="1" customWidth="1" outlineLevel="1"/>
    <col min="9" max="9" width="4.140625" style="1" customWidth="1" collapsed="1"/>
    <col min="10" max="10" width="14.140625" style="31" hidden="1" customWidth="1" outlineLevel="1"/>
    <col min="11" max="11" width="10.140625" style="31" hidden="1" customWidth="1" outlineLevel="1"/>
    <col min="12" max="12" width="14.28515625" style="31" hidden="1" customWidth="1" outlineLevel="1"/>
    <col min="13" max="13" width="10.42578125" style="31" hidden="1" customWidth="1" outlineLevel="1"/>
    <col min="14" max="14" width="14.42578125" style="31" hidden="1" customWidth="1" outlineLevel="1"/>
    <col min="15" max="15" width="10.28515625" style="31" hidden="1" customWidth="1" outlineLevel="1"/>
    <col min="16" max="16" width="19.85546875" style="31" hidden="1" customWidth="1" outlineLevel="1"/>
    <col min="17" max="17" width="4.140625" style="1" customWidth="1" collapsed="1"/>
    <col min="18" max="18" width="14.7109375" style="31" hidden="1" customWidth="1" outlineLevel="1"/>
    <col min="19" max="19" width="10.28515625" style="31" hidden="1" customWidth="1" outlineLevel="1"/>
    <col min="20" max="20" width="14.5703125" style="31" hidden="1" customWidth="1" outlineLevel="1"/>
    <col min="21" max="21" width="10.28515625" style="31" hidden="1" customWidth="1" outlineLevel="1"/>
    <col min="22" max="22" width="14.5703125" style="31" hidden="1" customWidth="1" outlineLevel="1"/>
    <col min="23" max="23" width="11" style="31" hidden="1" customWidth="1" outlineLevel="1"/>
    <col min="24" max="24" width="21" style="32" hidden="1" customWidth="1" outlineLevel="1"/>
    <col min="25" max="25" width="4.140625" style="1" customWidth="1" collapsed="1"/>
    <col min="26" max="26" width="14.5703125" style="16" hidden="1" customWidth="1" outlineLevel="1"/>
    <col min="27" max="27" width="10.85546875" style="16" hidden="1" customWidth="1" outlineLevel="1"/>
    <col min="28" max="28" width="22.28515625" style="16" hidden="1" customWidth="1" outlineLevel="1"/>
    <col min="29" max="29" width="4.140625" style="1" customWidth="1" collapsed="1"/>
    <col min="30" max="30" width="14.7109375" style="16" customWidth="1" outlineLevel="1"/>
    <col min="31" max="31" width="11.140625" style="16" customWidth="1" outlineLevel="1"/>
    <col min="32" max="32" width="14.42578125" style="16" customWidth="1" outlineLevel="1"/>
    <col min="33" max="33" width="10.7109375" style="16" customWidth="1" outlineLevel="1"/>
    <col min="34" max="34" width="21.28515625" style="16" customWidth="1" outlineLevel="1"/>
    <col min="35" max="35" width="4.5703125" style="16" customWidth="1"/>
    <col min="36" max="36" width="15.28515625" style="16" customWidth="1" outlineLevel="1"/>
    <col min="37" max="37" width="10.42578125" style="16" customWidth="1" outlineLevel="1"/>
    <col min="38" max="38" width="15" style="16" customWidth="1" outlineLevel="1"/>
    <col min="39" max="39" width="11" style="16" customWidth="1" outlineLevel="1"/>
    <col min="40" max="40" width="21.28515625" style="16" customWidth="1" outlineLevel="1"/>
    <col min="41" max="41" width="4.5703125" style="16" bestFit="1" customWidth="1"/>
    <col min="42" max="16384" width="9.140625" style="16"/>
  </cols>
  <sheetData>
    <row r="1" spans="1:41" ht="18.75" x14ac:dyDescent="0.3">
      <c r="A1" s="67" t="s">
        <v>73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</row>
    <row r="3" spans="1:41" ht="15" customHeight="1" x14ac:dyDescent="0.25">
      <c r="A3" s="70" t="s">
        <v>1</v>
      </c>
      <c r="B3" s="68" t="s">
        <v>2</v>
      </c>
      <c r="C3" s="68"/>
      <c r="D3" s="68"/>
      <c r="E3" s="68"/>
      <c r="F3" s="68"/>
      <c r="G3" s="68"/>
      <c r="H3" s="68"/>
      <c r="I3" s="72" t="s">
        <v>2</v>
      </c>
      <c r="J3" s="68" t="s">
        <v>3</v>
      </c>
      <c r="K3" s="68"/>
      <c r="L3" s="68"/>
      <c r="M3" s="68"/>
      <c r="N3" s="68"/>
      <c r="O3" s="68"/>
      <c r="P3" s="68"/>
      <c r="Q3" s="72" t="s">
        <v>3</v>
      </c>
      <c r="R3" s="68" t="s">
        <v>4</v>
      </c>
      <c r="S3" s="68"/>
      <c r="T3" s="68"/>
      <c r="U3" s="68"/>
      <c r="V3" s="68"/>
      <c r="W3" s="68"/>
      <c r="X3" s="68"/>
      <c r="Y3" s="72" t="s">
        <v>4</v>
      </c>
      <c r="Z3" s="68" t="s">
        <v>5</v>
      </c>
      <c r="AA3" s="68"/>
      <c r="AB3" s="68"/>
      <c r="AC3" s="72" t="s">
        <v>5</v>
      </c>
      <c r="AD3" s="68" t="s">
        <v>6</v>
      </c>
      <c r="AE3" s="68"/>
      <c r="AF3" s="68"/>
      <c r="AG3" s="68"/>
      <c r="AH3" s="68"/>
      <c r="AI3" s="72" t="s">
        <v>6</v>
      </c>
      <c r="AJ3" s="74" t="s">
        <v>167</v>
      </c>
      <c r="AK3" s="74"/>
      <c r="AL3" s="74"/>
      <c r="AM3" s="74"/>
      <c r="AN3" s="74"/>
      <c r="AO3" s="72" t="s">
        <v>167</v>
      </c>
    </row>
    <row r="4" spans="1:41" ht="24" customHeight="1" x14ac:dyDescent="0.25">
      <c r="A4" s="70"/>
      <c r="B4" s="84" t="s">
        <v>7</v>
      </c>
      <c r="C4" s="84"/>
      <c r="D4" s="84" t="s">
        <v>8</v>
      </c>
      <c r="E4" s="84"/>
      <c r="F4" s="84" t="s">
        <v>63</v>
      </c>
      <c r="G4" s="84"/>
      <c r="H4" s="87" t="s">
        <v>10</v>
      </c>
      <c r="I4" s="72"/>
      <c r="J4" s="84" t="s">
        <v>11</v>
      </c>
      <c r="K4" s="84"/>
      <c r="L4" s="84" t="s">
        <v>12</v>
      </c>
      <c r="M4" s="84"/>
      <c r="N4" s="85" t="s">
        <v>13</v>
      </c>
      <c r="O4" s="85"/>
      <c r="P4" s="87" t="s">
        <v>10</v>
      </c>
      <c r="Q4" s="72"/>
      <c r="R4" s="84" t="s">
        <v>14</v>
      </c>
      <c r="S4" s="84"/>
      <c r="T4" s="85" t="s">
        <v>15</v>
      </c>
      <c r="U4" s="85"/>
      <c r="V4" s="84" t="s">
        <v>16</v>
      </c>
      <c r="W4" s="84"/>
      <c r="X4" s="87" t="s">
        <v>10</v>
      </c>
      <c r="Y4" s="72"/>
      <c r="Z4" s="86" t="s">
        <v>17</v>
      </c>
      <c r="AA4" s="86"/>
      <c r="AB4" s="87" t="s">
        <v>10</v>
      </c>
      <c r="AC4" s="72"/>
      <c r="AD4" s="84" t="s">
        <v>18</v>
      </c>
      <c r="AE4" s="84"/>
      <c r="AF4" s="84" t="s">
        <v>19</v>
      </c>
      <c r="AG4" s="84"/>
      <c r="AH4" s="87" t="s">
        <v>10</v>
      </c>
      <c r="AI4" s="72"/>
      <c r="AJ4" s="89" t="s">
        <v>168</v>
      </c>
      <c r="AK4" s="89"/>
      <c r="AL4" s="89" t="s">
        <v>169</v>
      </c>
      <c r="AM4" s="89"/>
      <c r="AN4" s="90" t="s">
        <v>10</v>
      </c>
      <c r="AO4" s="72"/>
    </row>
    <row r="5" spans="1:41" ht="45" x14ac:dyDescent="0.25">
      <c r="A5" s="70"/>
      <c r="B5" s="34" t="s">
        <v>74</v>
      </c>
      <c r="C5" s="34" t="s">
        <v>75</v>
      </c>
      <c r="D5" s="34" t="s">
        <v>74</v>
      </c>
      <c r="E5" s="34" t="s">
        <v>75</v>
      </c>
      <c r="F5" s="34" t="s">
        <v>74</v>
      </c>
      <c r="G5" s="34" t="s">
        <v>75</v>
      </c>
      <c r="H5" s="88"/>
      <c r="I5" s="72"/>
      <c r="J5" s="34" t="s">
        <v>74</v>
      </c>
      <c r="K5" s="34" t="s">
        <v>75</v>
      </c>
      <c r="L5" s="34" t="s">
        <v>74</v>
      </c>
      <c r="M5" s="34" t="s">
        <v>75</v>
      </c>
      <c r="N5" s="39" t="s">
        <v>74</v>
      </c>
      <c r="O5" s="39" t="s">
        <v>75</v>
      </c>
      <c r="P5" s="88"/>
      <c r="Q5" s="72"/>
      <c r="R5" s="34" t="s">
        <v>74</v>
      </c>
      <c r="S5" s="34" t="s">
        <v>75</v>
      </c>
      <c r="T5" s="34" t="s">
        <v>74</v>
      </c>
      <c r="U5" s="34" t="s">
        <v>75</v>
      </c>
      <c r="V5" s="34" t="s">
        <v>74</v>
      </c>
      <c r="W5" s="34" t="s">
        <v>75</v>
      </c>
      <c r="X5" s="88"/>
      <c r="Y5" s="72"/>
      <c r="Z5" s="34" t="s">
        <v>74</v>
      </c>
      <c r="AA5" s="34" t="s">
        <v>75</v>
      </c>
      <c r="AB5" s="88"/>
      <c r="AC5" s="72"/>
      <c r="AD5" s="34" t="s">
        <v>74</v>
      </c>
      <c r="AE5" s="34" t="s">
        <v>75</v>
      </c>
      <c r="AF5" s="34" t="s">
        <v>74</v>
      </c>
      <c r="AG5" s="34" t="s">
        <v>75</v>
      </c>
      <c r="AH5" s="88"/>
      <c r="AI5" s="72"/>
      <c r="AJ5" s="14" t="s">
        <v>74</v>
      </c>
      <c r="AK5" s="14" t="s">
        <v>75</v>
      </c>
      <c r="AL5" s="14" t="s">
        <v>74</v>
      </c>
      <c r="AM5" s="14" t="s">
        <v>75</v>
      </c>
      <c r="AN5" s="91"/>
      <c r="AO5" s="72"/>
    </row>
    <row r="6" spans="1:41" x14ac:dyDescent="0.25">
      <c r="A6" s="18" t="s">
        <v>20</v>
      </c>
      <c r="B6" s="35"/>
      <c r="C6" s="35"/>
      <c r="D6" s="35"/>
      <c r="E6" s="35"/>
      <c r="F6" s="35"/>
      <c r="G6" s="35"/>
      <c r="H6" s="35"/>
      <c r="I6" s="40"/>
      <c r="J6" s="35"/>
      <c r="K6" s="35"/>
      <c r="L6" s="35"/>
      <c r="M6" s="35"/>
      <c r="N6" s="35"/>
      <c r="O6" s="35"/>
      <c r="P6" s="35"/>
      <c r="Q6" s="40"/>
      <c r="R6" s="35"/>
      <c r="S6" s="35"/>
      <c r="T6" s="35"/>
      <c r="U6" s="35"/>
      <c r="V6" s="42"/>
      <c r="W6" s="35"/>
      <c r="X6" s="43"/>
      <c r="Y6" s="40"/>
      <c r="Z6" s="35"/>
      <c r="AA6" s="35"/>
      <c r="AB6" s="43"/>
      <c r="AC6" s="40"/>
      <c r="AD6" s="35"/>
      <c r="AE6" s="35"/>
      <c r="AF6" s="42"/>
      <c r="AG6" s="35"/>
      <c r="AH6" s="43"/>
      <c r="AI6" s="40"/>
      <c r="AJ6" s="35"/>
      <c r="AK6" s="35"/>
      <c r="AL6" s="42"/>
      <c r="AM6" s="35"/>
      <c r="AN6" s="43"/>
      <c r="AO6" s="40"/>
    </row>
    <row r="7" spans="1:41" x14ac:dyDescent="0.25">
      <c r="A7" s="36" t="s">
        <v>21</v>
      </c>
      <c r="B7" s="37">
        <v>80.319999999999993</v>
      </c>
      <c r="C7" s="37">
        <v>4065.21</v>
      </c>
      <c r="D7" s="37">
        <v>84.01</v>
      </c>
      <c r="E7" s="37">
        <v>4252.21</v>
      </c>
      <c r="F7" s="37"/>
      <c r="G7" s="37"/>
      <c r="H7" s="78" t="s">
        <v>76</v>
      </c>
      <c r="I7" s="40"/>
      <c r="J7" s="37">
        <v>84.01</v>
      </c>
      <c r="K7" s="37">
        <v>4252.21</v>
      </c>
      <c r="L7" s="37">
        <v>87.87</v>
      </c>
      <c r="M7" s="37">
        <v>4447.8100000000004</v>
      </c>
      <c r="N7" s="37"/>
      <c r="O7" s="37"/>
      <c r="P7" s="80" t="s">
        <v>77</v>
      </c>
      <c r="Q7" s="40"/>
      <c r="R7" s="37">
        <v>87.87</v>
      </c>
      <c r="S7" s="37">
        <v>4447.8100000000004</v>
      </c>
      <c r="T7" s="37"/>
      <c r="U7" s="37"/>
      <c r="V7" s="37">
        <v>91.38</v>
      </c>
      <c r="W7" s="37">
        <v>4569.3999999999996</v>
      </c>
      <c r="X7" s="81" t="s">
        <v>78</v>
      </c>
      <c r="Y7" s="40"/>
      <c r="Z7" s="37">
        <v>99.46</v>
      </c>
      <c r="AA7" s="37">
        <v>4980.5200000000004</v>
      </c>
      <c r="AB7" s="81" t="s">
        <v>79</v>
      </c>
      <c r="AC7" s="40"/>
      <c r="AD7" s="37">
        <v>99.46</v>
      </c>
      <c r="AE7" s="37">
        <v>4980.5200000000004</v>
      </c>
      <c r="AF7" s="37">
        <f>Теплоноситель!U6</f>
        <v>108.93</v>
      </c>
      <c r="AG7" s="37">
        <f>ТЭ!U6</f>
        <v>6225.65</v>
      </c>
      <c r="AH7" s="81" t="s">
        <v>166</v>
      </c>
      <c r="AI7" s="40"/>
      <c r="AJ7" s="37">
        <f>Теплоноситель!X6</f>
        <v>108.93</v>
      </c>
      <c r="AK7" s="37">
        <f>ТЭ!X6</f>
        <v>6225.65</v>
      </c>
      <c r="AL7" s="37">
        <f>Теплоноситель!Y6</f>
        <v>194.33</v>
      </c>
      <c r="AM7" s="37">
        <f>ТЭ!Y6</f>
        <v>6225.65</v>
      </c>
      <c r="AN7" s="81" t="s">
        <v>180</v>
      </c>
      <c r="AO7" s="40"/>
    </row>
    <row r="8" spans="1:41" x14ac:dyDescent="0.25">
      <c r="A8" s="36" t="s">
        <v>26</v>
      </c>
      <c r="B8" s="37">
        <v>96.38</v>
      </c>
      <c r="C8" s="37">
        <v>4878.25</v>
      </c>
      <c r="D8" s="37">
        <v>100.81</v>
      </c>
      <c r="E8" s="37">
        <v>5102.6499999999996</v>
      </c>
      <c r="F8" s="37"/>
      <c r="G8" s="37"/>
      <c r="H8" s="79"/>
      <c r="I8" s="41"/>
      <c r="J8" s="37">
        <v>100.81</v>
      </c>
      <c r="K8" s="37">
        <v>5102.6499999999996</v>
      </c>
      <c r="L8" s="37">
        <v>105.44</v>
      </c>
      <c r="M8" s="37">
        <v>5337.37</v>
      </c>
      <c r="N8" s="37"/>
      <c r="O8" s="37"/>
      <c r="P8" s="80"/>
      <c r="Q8" s="41"/>
      <c r="R8" s="37">
        <v>105.44</v>
      </c>
      <c r="S8" s="37">
        <v>5337.37</v>
      </c>
      <c r="T8" s="37"/>
      <c r="U8" s="37"/>
      <c r="V8" s="37">
        <f>V7*1.2</f>
        <v>109.65599999999999</v>
      </c>
      <c r="W8" s="37">
        <v>5483.28</v>
      </c>
      <c r="X8" s="81"/>
      <c r="Y8" s="41"/>
      <c r="Z8" s="37">
        <f>Z7*1.2</f>
        <v>119.35199999999999</v>
      </c>
      <c r="AA8" s="37">
        <v>5976.62</v>
      </c>
      <c r="AB8" s="81"/>
      <c r="AC8" s="41"/>
      <c r="AD8" s="37">
        <f>AD7*1.2</f>
        <v>119.35199999999999</v>
      </c>
      <c r="AE8" s="37">
        <v>5976.62</v>
      </c>
      <c r="AF8" s="37">
        <f>Теплоноситель!U7</f>
        <v>130.71600000000001</v>
      </c>
      <c r="AG8" s="37">
        <f>ТЭ!U7</f>
        <v>7470.78</v>
      </c>
      <c r="AH8" s="81"/>
      <c r="AI8" s="41"/>
      <c r="AJ8" s="37">
        <f>Теплоноситель!X7</f>
        <v>130.71600000000001</v>
      </c>
      <c r="AK8" s="37">
        <f>ТЭ!X7</f>
        <v>7470.78</v>
      </c>
      <c r="AL8" s="37">
        <f>Теплоноситель!Y7</f>
        <v>233.196</v>
      </c>
      <c r="AM8" s="37">
        <f>ТЭ!Y7</f>
        <v>7470.78</v>
      </c>
      <c r="AN8" s="81"/>
      <c r="AO8" s="41"/>
    </row>
    <row r="9" spans="1:41" x14ac:dyDescent="0.25">
      <c r="A9" s="18" t="s">
        <v>28</v>
      </c>
      <c r="B9" s="38"/>
      <c r="C9" s="38"/>
      <c r="D9" s="38"/>
      <c r="E9" s="38"/>
      <c r="F9" s="38"/>
      <c r="G9" s="38"/>
      <c r="H9" s="38"/>
      <c r="I9" s="40"/>
      <c r="J9" s="38"/>
      <c r="K9" s="38"/>
      <c r="L9" s="38"/>
      <c r="M9" s="38"/>
      <c r="N9" s="38"/>
      <c r="O9" s="38"/>
      <c r="P9" s="38"/>
      <c r="Q9" s="40"/>
      <c r="R9" s="38"/>
      <c r="S9" s="38"/>
      <c r="T9" s="38"/>
      <c r="U9" s="38"/>
      <c r="V9" s="42"/>
      <c r="W9" s="38"/>
      <c r="X9" s="44"/>
      <c r="Y9" s="40"/>
      <c r="Z9" s="38"/>
      <c r="AA9" s="38"/>
      <c r="AB9" s="44"/>
      <c r="AC9" s="40"/>
      <c r="AD9" s="38"/>
      <c r="AE9" s="38"/>
      <c r="AF9" s="42"/>
      <c r="AG9" s="38"/>
      <c r="AH9" s="44"/>
      <c r="AI9" s="40"/>
      <c r="AJ9" s="38"/>
      <c r="AK9" s="38"/>
      <c r="AL9" s="42"/>
      <c r="AM9" s="38"/>
      <c r="AN9" s="44"/>
      <c r="AO9" s="40"/>
    </row>
    <row r="10" spans="1:41" x14ac:dyDescent="0.25">
      <c r="A10" s="36" t="s">
        <v>21</v>
      </c>
      <c r="B10" s="37">
        <v>39.630000000000003</v>
      </c>
      <c r="C10" s="37">
        <v>2996.54</v>
      </c>
      <c r="D10" s="37">
        <v>41.45</v>
      </c>
      <c r="E10" s="37">
        <v>3134.29</v>
      </c>
      <c r="F10" s="37"/>
      <c r="G10" s="37"/>
      <c r="H10" s="78" t="s">
        <v>76</v>
      </c>
      <c r="I10" s="40"/>
      <c r="J10" s="37">
        <v>41.45</v>
      </c>
      <c r="K10" s="37">
        <v>3134.29</v>
      </c>
      <c r="L10" s="37">
        <v>43.35</v>
      </c>
      <c r="M10" s="37">
        <v>3278.46</v>
      </c>
      <c r="N10" s="37"/>
      <c r="O10" s="37"/>
      <c r="P10" s="80" t="s">
        <v>77</v>
      </c>
      <c r="Q10" s="40"/>
      <c r="R10" s="37">
        <v>43.35</v>
      </c>
      <c r="S10" s="37">
        <v>3278.46</v>
      </c>
      <c r="T10" s="37"/>
      <c r="U10" s="37"/>
      <c r="V10" s="37">
        <v>45.08</v>
      </c>
      <c r="W10" s="37">
        <v>3409.6</v>
      </c>
      <c r="X10" s="81" t="s">
        <v>78</v>
      </c>
      <c r="Y10" s="40"/>
      <c r="Z10" s="37">
        <v>49.13</v>
      </c>
      <c r="AA10" s="37">
        <v>3716.46</v>
      </c>
      <c r="AB10" s="81" t="s">
        <v>79</v>
      </c>
      <c r="AC10" s="40"/>
      <c r="AD10" s="37">
        <v>49.13</v>
      </c>
      <c r="AE10" s="37">
        <v>3716.46</v>
      </c>
      <c r="AF10" s="37">
        <f>Теплоноситель!U9</f>
        <v>56.5</v>
      </c>
      <c r="AG10" s="37">
        <f>ТЭ!U12</f>
        <v>3976.62</v>
      </c>
      <c r="AH10" s="81" t="s">
        <v>166</v>
      </c>
      <c r="AI10" s="40"/>
      <c r="AJ10" s="37">
        <f>Теплоноситель!X9</f>
        <v>56.5</v>
      </c>
      <c r="AK10" s="37">
        <f>ТЭ!X12</f>
        <v>3976.62</v>
      </c>
      <c r="AL10" s="37">
        <f>Теплоноситель!Y9</f>
        <v>60.92</v>
      </c>
      <c r="AM10" s="37">
        <f>ТЭ!Y12</f>
        <v>4645.46</v>
      </c>
      <c r="AN10" s="81" t="str">
        <f>AN7</f>
        <v>от 19.12.2024 № 374-п</v>
      </c>
      <c r="AO10" s="40"/>
    </row>
    <row r="11" spans="1:41" ht="12.75" customHeight="1" x14ac:dyDescent="0.25">
      <c r="A11" s="36" t="s">
        <v>26</v>
      </c>
      <c r="B11" s="37">
        <v>47.55</v>
      </c>
      <c r="C11" s="37">
        <v>3595.85</v>
      </c>
      <c r="D11" s="37">
        <v>49.74</v>
      </c>
      <c r="E11" s="37">
        <v>3761.15</v>
      </c>
      <c r="F11" s="37"/>
      <c r="G11" s="37"/>
      <c r="H11" s="79"/>
      <c r="I11" s="41"/>
      <c r="J11" s="37">
        <v>49.74</v>
      </c>
      <c r="K11" s="37">
        <v>3761.15</v>
      </c>
      <c r="L11" s="37">
        <v>52.02</v>
      </c>
      <c r="M11" s="37">
        <v>3934.15</v>
      </c>
      <c r="N11" s="37"/>
      <c r="O11" s="37"/>
      <c r="P11" s="80"/>
      <c r="Q11" s="41"/>
      <c r="R11" s="37">
        <v>52.02</v>
      </c>
      <c r="S11" s="37">
        <v>3934.15</v>
      </c>
      <c r="T11" s="37"/>
      <c r="U11" s="37"/>
      <c r="V11" s="37">
        <f>V10*1.2</f>
        <v>54.095999999999997</v>
      </c>
      <c r="W11" s="37">
        <v>4091.52</v>
      </c>
      <c r="X11" s="81"/>
      <c r="Y11" s="41"/>
      <c r="Z11" s="37">
        <f>Z10*1.2</f>
        <v>58.956000000000003</v>
      </c>
      <c r="AA11" s="37">
        <v>4459.75</v>
      </c>
      <c r="AB11" s="81"/>
      <c r="AC11" s="41"/>
      <c r="AD11" s="37">
        <f>AD10*1.2</f>
        <v>58.956000000000003</v>
      </c>
      <c r="AE11" s="37">
        <v>4459.75</v>
      </c>
      <c r="AF11" s="37">
        <f>Теплоноситель!U10</f>
        <v>67.8</v>
      </c>
      <c r="AG11" s="37">
        <f>ТЭ!U13</f>
        <v>4771.9399999999996</v>
      </c>
      <c r="AH11" s="81"/>
      <c r="AI11" s="41"/>
      <c r="AJ11" s="37">
        <f>Теплоноситель!X10</f>
        <v>67.8</v>
      </c>
      <c r="AK11" s="37">
        <f>ТЭ!X13</f>
        <v>4771.9399999999996</v>
      </c>
      <c r="AL11" s="37">
        <f>Теплоноситель!Y10</f>
        <v>73.103999999999999</v>
      </c>
      <c r="AM11" s="37">
        <f>ТЭ!Y13</f>
        <v>5574.55</v>
      </c>
      <c r="AN11" s="81"/>
      <c r="AO11" s="41"/>
    </row>
    <row r="12" spans="1:41" x14ac:dyDescent="0.25">
      <c r="A12" s="18" t="s">
        <v>30</v>
      </c>
      <c r="B12" s="38"/>
      <c r="C12" s="38"/>
      <c r="D12" s="38"/>
      <c r="E12" s="38"/>
      <c r="F12" s="38"/>
      <c r="G12" s="38"/>
      <c r="H12" s="38"/>
      <c r="I12" s="40"/>
      <c r="J12" s="38"/>
      <c r="K12" s="38"/>
      <c r="L12" s="38"/>
      <c r="M12" s="38"/>
      <c r="N12" s="38"/>
      <c r="O12" s="38"/>
      <c r="P12" s="38"/>
      <c r="Q12" s="40"/>
      <c r="R12" s="38"/>
      <c r="S12" s="38"/>
      <c r="T12" s="38"/>
      <c r="U12" s="38"/>
      <c r="V12" s="42"/>
      <c r="W12" s="38"/>
      <c r="X12" s="43"/>
      <c r="Y12" s="40"/>
      <c r="Z12" s="38"/>
      <c r="AA12" s="38"/>
      <c r="AB12" s="44"/>
      <c r="AC12" s="40"/>
      <c r="AD12" s="38"/>
      <c r="AE12" s="38"/>
      <c r="AF12" s="42"/>
      <c r="AG12" s="38"/>
      <c r="AH12" s="43"/>
      <c r="AI12" s="40"/>
      <c r="AJ12" s="38"/>
      <c r="AK12" s="38"/>
      <c r="AL12" s="42"/>
      <c r="AM12" s="38"/>
      <c r="AN12" s="43"/>
      <c r="AO12" s="40"/>
    </row>
    <row r="13" spans="1:41" x14ac:dyDescent="0.25">
      <c r="A13" s="36" t="s">
        <v>21</v>
      </c>
      <c r="B13" s="37"/>
      <c r="C13" s="37"/>
      <c r="D13" s="37"/>
      <c r="E13" s="37"/>
      <c r="F13" s="37"/>
      <c r="G13" s="37"/>
      <c r="H13" s="78"/>
      <c r="I13" s="40"/>
      <c r="J13" s="37"/>
      <c r="K13" s="37"/>
      <c r="L13" s="37"/>
      <c r="M13" s="37"/>
      <c r="N13" s="37"/>
      <c r="O13" s="37"/>
      <c r="P13" s="78"/>
      <c r="Q13" s="40"/>
      <c r="R13" s="45"/>
      <c r="S13" s="45"/>
      <c r="T13" s="45">
        <v>18.850000000000001</v>
      </c>
      <c r="U13" s="45">
        <v>1788.08</v>
      </c>
      <c r="V13" s="45">
        <v>18.850000000000001</v>
      </c>
      <c r="W13" s="45">
        <v>2235.06</v>
      </c>
      <c r="X13" s="81" t="s">
        <v>80</v>
      </c>
      <c r="Y13" s="40"/>
      <c r="Z13" s="45">
        <v>20.2</v>
      </c>
      <c r="AA13" s="37">
        <v>2793.83</v>
      </c>
      <c r="AB13" s="81" t="s">
        <v>79</v>
      </c>
      <c r="AC13" s="40"/>
      <c r="AD13" s="45">
        <v>20.2</v>
      </c>
      <c r="AE13" s="37">
        <v>2793.83</v>
      </c>
      <c r="AF13" s="37">
        <f>Теплоноситель!U12</f>
        <v>20.2</v>
      </c>
      <c r="AG13" s="45">
        <f>ТЭ!U18</f>
        <v>3492.29</v>
      </c>
      <c r="AH13" s="81" t="s">
        <v>166</v>
      </c>
      <c r="AI13" s="40"/>
      <c r="AJ13" s="37">
        <f>Теплоноситель!X12</f>
        <v>20.2</v>
      </c>
      <c r="AK13" s="37">
        <f>ТЭ!X18</f>
        <v>3492.29</v>
      </c>
      <c r="AL13" s="37">
        <f>Теплоноситель!Y12</f>
        <v>22.24</v>
      </c>
      <c r="AM13" s="45">
        <f>ТЭ!Y18</f>
        <v>4016.14</v>
      </c>
      <c r="AN13" s="81" t="str">
        <f>AN10</f>
        <v>от 19.12.2024 № 374-п</v>
      </c>
      <c r="AO13" s="40"/>
    </row>
    <row r="14" spans="1:41" x14ac:dyDescent="0.25">
      <c r="A14" s="36" t="s">
        <v>26</v>
      </c>
      <c r="B14" s="37"/>
      <c r="C14" s="37"/>
      <c r="D14" s="37"/>
      <c r="E14" s="37"/>
      <c r="F14" s="37"/>
      <c r="G14" s="37"/>
      <c r="H14" s="79"/>
      <c r="I14" s="41"/>
      <c r="J14" s="37"/>
      <c r="K14" s="37"/>
      <c r="L14" s="37"/>
      <c r="M14" s="37"/>
      <c r="N14" s="37"/>
      <c r="O14" s="37"/>
      <c r="P14" s="79"/>
      <c r="Q14" s="41"/>
      <c r="R14" s="45"/>
      <c r="S14" s="45"/>
      <c r="T14" s="45">
        <f>T13*1.2</f>
        <v>22.62</v>
      </c>
      <c r="U14" s="45">
        <f>U13*1.2</f>
        <v>2145.6959999999999</v>
      </c>
      <c r="V14" s="45">
        <f>V13*1.2</f>
        <v>22.62</v>
      </c>
      <c r="W14" s="45">
        <f>W13*1.2</f>
        <v>2682.0719999999997</v>
      </c>
      <c r="X14" s="81"/>
      <c r="Y14" s="41"/>
      <c r="Z14" s="37">
        <f>Z13*1.2</f>
        <v>24.24</v>
      </c>
      <c r="AA14" s="37">
        <v>3352.6</v>
      </c>
      <c r="AB14" s="81"/>
      <c r="AC14" s="41"/>
      <c r="AD14" s="37">
        <f>AD13*1.2</f>
        <v>24.24</v>
      </c>
      <c r="AE14" s="37">
        <v>3352.6</v>
      </c>
      <c r="AF14" s="37">
        <f>Теплоноситель!U13</f>
        <v>24.24</v>
      </c>
      <c r="AG14" s="45">
        <f>ТЭ!U19</f>
        <v>4190.75</v>
      </c>
      <c r="AH14" s="81"/>
      <c r="AI14" s="41"/>
      <c r="AJ14" s="37">
        <f>Теплоноситель!X13</f>
        <v>24.24</v>
      </c>
      <c r="AK14" s="37">
        <f>ТЭ!X19</f>
        <v>4190.75</v>
      </c>
      <c r="AL14" s="37">
        <f>Теплоноситель!Y13</f>
        <v>26.687999999999999</v>
      </c>
      <c r="AM14" s="45">
        <f>ТЭ!Y19</f>
        <v>4819.3599999999997</v>
      </c>
      <c r="AN14" s="81"/>
      <c r="AO14" s="41"/>
    </row>
    <row r="15" spans="1:41" hidden="1" x14ac:dyDescent="0.25">
      <c r="A15" s="18" t="s">
        <v>36</v>
      </c>
      <c r="B15" s="38"/>
      <c r="C15" s="38"/>
      <c r="D15" s="38"/>
      <c r="E15" s="38"/>
      <c r="F15" s="38"/>
      <c r="G15" s="38"/>
      <c r="H15" s="38"/>
      <c r="I15" s="40"/>
      <c r="J15" s="38"/>
      <c r="K15" s="38"/>
      <c r="L15" s="38"/>
      <c r="M15" s="38"/>
      <c r="N15" s="38"/>
      <c r="O15" s="38"/>
      <c r="P15" s="38"/>
      <c r="Q15" s="40"/>
      <c r="R15" s="38"/>
      <c r="S15" s="38"/>
      <c r="T15" s="38"/>
      <c r="U15" s="38"/>
      <c r="V15" s="42"/>
      <c r="W15" s="38"/>
      <c r="X15" s="43"/>
      <c r="Y15" s="40"/>
      <c r="Z15" s="38"/>
      <c r="AA15" s="38"/>
      <c r="AB15" s="43"/>
      <c r="AC15" s="40"/>
      <c r="AD15" s="38"/>
      <c r="AE15" s="38"/>
      <c r="AF15" s="42"/>
      <c r="AG15" s="38"/>
      <c r="AH15" s="43"/>
      <c r="AI15" s="40"/>
      <c r="AJ15" s="38"/>
      <c r="AK15" s="38"/>
      <c r="AL15" s="42"/>
      <c r="AM15" s="38"/>
      <c r="AN15" s="43"/>
      <c r="AO15" s="40"/>
    </row>
    <row r="16" spans="1:41" hidden="1" x14ac:dyDescent="0.25">
      <c r="A16" s="36" t="s">
        <v>21</v>
      </c>
      <c r="B16" s="37">
        <v>75.67</v>
      </c>
      <c r="C16" s="37">
        <v>3987.55</v>
      </c>
      <c r="D16" s="37">
        <v>79.13</v>
      </c>
      <c r="E16" s="37">
        <v>4170.97</v>
      </c>
      <c r="F16" s="37"/>
      <c r="G16" s="37"/>
      <c r="H16" s="78" t="s">
        <v>76</v>
      </c>
      <c r="I16" s="40"/>
      <c r="J16" s="37">
        <v>79.13</v>
      </c>
      <c r="K16" s="37">
        <v>4170.97</v>
      </c>
      <c r="L16" s="37">
        <v>82.77</v>
      </c>
      <c r="M16" s="37">
        <v>4362.84</v>
      </c>
      <c r="N16" s="37"/>
      <c r="O16" s="37"/>
      <c r="P16" s="80" t="s">
        <v>77</v>
      </c>
      <c r="Q16" s="40"/>
      <c r="R16" s="37">
        <v>82.77</v>
      </c>
      <c r="S16" s="37">
        <v>4362.84</v>
      </c>
      <c r="T16" s="37"/>
      <c r="U16" s="37"/>
      <c r="V16" s="37">
        <v>86.07</v>
      </c>
      <c r="W16" s="37">
        <v>4537.3500000000004</v>
      </c>
      <c r="X16" s="81" t="s">
        <v>78</v>
      </c>
      <c r="Y16" s="40"/>
      <c r="Z16" s="37">
        <v>101.11</v>
      </c>
      <c r="AA16" s="37">
        <v>5671.69</v>
      </c>
      <c r="AB16" s="81" t="s">
        <v>79</v>
      </c>
      <c r="AC16" s="40"/>
      <c r="AD16" s="37">
        <v>101.11</v>
      </c>
      <c r="AE16" s="37">
        <v>5671.69</v>
      </c>
      <c r="AF16" s="37">
        <f>Теплоноситель!U15</f>
        <v>111.01</v>
      </c>
      <c r="AG16" s="37">
        <f>ТЭ!U27</f>
        <v>6841.51</v>
      </c>
      <c r="AH16" s="81" t="s">
        <v>166</v>
      </c>
      <c r="AI16" s="40"/>
      <c r="AJ16" s="37" t="s">
        <v>41</v>
      </c>
      <c r="AK16" s="37" t="s">
        <v>41</v>
      </c>
      <c r="AL16" s="37" t="s">
        <v>41</v>
      </c>
      <c r="AM16" s="37" t="s">
        <v>41</v>
      </c>
      <c r="AN16" s="81"/>
      <c r="AO16" s="40"/>
    </row>
    <row r="17" spans="1:41" hidden="1" x14ac:dyDescent="0.25">
      <c r="A17" s="36" t="s">
        <v>26</v>
      </c>
      <c r="B17" s="37">
        <v>90.8</v>
      </c>
      <c r="C17" s="37">
        <v>4785.0600000000004</v>
      </c>
      <c r="D17" s="37">
        <v>94.96</v>
      </c>
      <c r="E17" s="37">
        <v>5005.16</v>
      </c>
      <c r="F17" s="37"/>
      <c r="G17" s="37"/>
      <c r="H17" s="79"/>
      <c r="I17" s="41"/>
      <c r="J17" s="37">
        <v>94.96</v>
      </c>
      <c r="K17" s="37">
        <v>5005.16</v>
      </c>
      <c r="L17" s="37">
        <v>99.32</v>
      </c>
      <c r="M17" s="37">
        <v>5235.41</v>
      </c>
      <c r="N17" s="37"/>
      <c r="O17" s="37"/>
      <c r="P17" s="80"/>
      <c r="Q17" s="41"/>
      <c r="R17" s="37">
        <v>99.32</v>
      </c>
      <c r="S17" s="37">
        <v>5235.41</v>
      </c>
      <c r="T17" s="37"/>
      <c r="U17" s="37"/>
      <c r="V17" s="37">
        <f>V16*1.2</f>
        <v>103.28399999999999</v>
      </c>
      <c r="W17" s="37">
        <v>5444.82</v>
      </c>
      <c r="X17" s="81"/>
      <c r="Y17" s="41"/>
      <c r="Z17" s="37">
        <f>Z16*1.2</f>
        <v>121.33199999999999</v>
      </c>
      <c r="AA17" s="37">
        <v>6806.03</v>
      </c>
      <c r="AB17" s="81"/>
      <c r="AC17" s="41"/>
      <c r="AD17" s="37">
        <f>AD16*1.2</f>
        <v>121.33199999999999</v>
      </c>
      <c r="AE17" s="37">
        <v>6806.03</v>
      </c>
      <c r="AF17" s="37">
        <f>Теплоноситель!U16</f>
        <v>133.21199999999999</v>
      </c>
      <c r="AG17" s="37">
        <f>ТЭ!U28</f>
        <v>8209.81</v>
      </c>
      <c r="AH17" s="81"/>
      <c r="AI17" s="41"/>
      <c r="AJ17" s="37" t="s">
        <v>41</v>
      </c>
      <c r="AK17" s="37" t="s">
        <v>41</v>
      </c>
      <c r="AL17" s="37" t="s">
        <v>41</v>
      </c>
      <c r="AM17" s="37" t="s">
        <v>41</v>
      </c>
      <c r="AN17" s="81"/>
      <c r="AO17" s="41"/>
    </row>
    <row r="18" spans="1:41" x14ac:dyDescent="0.25">
      <c r="A18" s="18" t="s">
        <v>40</v>
      </c>
      <c r="B18" s="38"/>
      <c r="C18" s="38"/>
      <c r="D18" s="38"/>
      <c r="E18" s="38"/>
      <c r="F18" s="38"/>
      <c r="G18" s="38"/>
      <c r="H18" s="38"/>
      <c r="I18" s="40"/>
      <c r="J18" s="38"/>
      <c r="K18" s="38"/>
      <c r="L18" s="38"/>
      <c r="M18" s="38"/>
      <c r="N18" s="38"/>
      <c r="O18" s="38"/>
      <c r="P18" s="38"/>
      <c r="Q18" s="40"/>
      <c r="R18" s="38"/>
      <c r="S18" s="38"/>
      <c r="T18" s="38"/>
      <c r="U18" s="38"/>
      <c r="V18" s="38"/>
      <c r="W18" s="38"/>
      <c r="X18" s="44"/>
      <c r="Y18" s="40"/>
      <c r="Z18" s="38"/>
      <c r="AA18" s="38"/>
      <c r="AB18" s="44"/>
      <c r="AC18" s="40"/>
      <c r="AD18" s="38"/>
      <c r="AE18" s="38"/>
      <c r="AF18" s="38"/>
      <c r="AG18" s="38"/>
      <c r="AH18" s="44"/>
      <c r="AI18" s="40"/>
      <c r="AJ18" s="38"/>
      <c r="AK18" s="38"/>
      <c r="AL18" s="38"/>
      <c r="AM18" s="38"/>
      <c r="AN18" s="44"/>
      <c r="AO18" s="40"/>
    </row>
    <row r="19" spans="1:41" x14ac:dyDescent="0.25">
      <c r="A19" s="36" t="s">
        <v>21</v>
      </c>
      <c r="B19" s="37"/>
      <c r="C19" s="37"/>
      <c r="D19" s="37"/>
      <c r="E19" s="37"/>
      <c r="F19" s="37">
        <v>53.39</v>
      </c>
      <c r="G19" s="37">
        <v>3343.17</v>
      </c>
      <c r="H19" s="78" t="s">
        <v>81</v>
      </c>
      <c r="I19" s="40"/>
      <c r="J19" s="37">
        <v>53.39</v>
      </c>
      <c r="K19" s="37">
        <v>3343.17</v>
      </c>
      <c r="L19" s="37">
        <v>54.4</v>
      </c>
      <c r="M19" s="37">
        <v>3496.88</v>
      </c>
      <c r="N19" s="37"/>
      <c r="O19" s="37"/>
      <c r="P19" s="80" t="s">
        <v>82</v>
      </c>
      <c r="Q19" s="40"/>
      <c r="R19" s="37">
        <v>54.4</v>
      </c>
      <c r="S19" s="37">
        <v>3496.88</v>
      </c>
      <c r="T19" s="37"/>
      <c r="U19" s="37"/>
      <c r="V19" s="37">
        <v>56.54</v>
      </c>
      <c r="W19" s="46">
        <v>3636.68</v>
      </c>
      <c r="X19" s="81" t="s">
        <v>83</v>
      </c>
      <c r="Y19" s="40"/>
      <c r="Z19" s="37">
        <v>61.62</v>
      </c>
      <c r="AA19" s="46">
        <v>4545.8500000000004</v>
      </c>
      <c r="AB19" s="81" t="s">
        <v>79</v>
      </c>
      <c r="AC19" s="40"/>
      <c r="AD19" s="37">
        <v>61.62</v>
      </c>
      <c r="AE19" s="46">
        <v>4545.8500000000004</v>
      </c>
      <c r="AF19" s="37">
        <f>Теплоноситель!U18</f>
        <v>77.02</v>
      </c>
      <c r="AG19" s="46">
        <f>ТЭ!U39</f>
        <v>5313.04</v>
      </c>
      <c r="AH19" s="81" t="s">
        <v>166</v>
      </c>
      <c r="AI19" s="40"/>
      <c r="AJ19" s="37">
        <f>Теплоноситель!X18</f>
        <v>77.02</v>
      </c>
      <c r="AK19" s="37">
        <f>ТЭ!X39</f>
        <v>5313.04</v>
      </c>
      <c r="AL19" s="37">
        <f>Теплоноситель!Y18</f>
        <v>88.57</v>
      </c>
      <c r="AM19" s="46">
        <f>ТЭ!Y39</f>
        <v>6109.98</v>
      </c>
      <c r="AN19" s="81" t="str">
        <f>AN13</f>
        <v>от 19.12.2024 № 374-п</v>
      </c>
      <c r="AO19" s="40"/>
    </row>
    <row r="20" spans="1:41" x14ac:dyDescent="0.25">
      <c r="A20" s="36" t="s">
        <v>26</v>
      </c>
      <c r="B20" s="37"/>
      <c r="C20" s="37"/>
      <c r="D20" s="37"/>
      <c r="E20" s="37"/>
      <c r="F20" s="37">
        <v>64.069999999999993</v>
      </c>
      <c r="G20" s="37">
        <v>4011.8</v>
      </c>
      <c r="H20" s="79"/>
      <c r="I20" s="41"/>
      <c r="J20" s="37">
        <v>64.069999999999993</v>
      </c>
      <c r="K20" s="37">
        <v>4011.8</v>
      </c>
      <c r="L20" s="37">
        <v>65.28</v>
      </c>
      <c r="M20" s="37">
        <v>4196.26</v>
      </c>
      <c r="N20" s="37"/>
      <c r="O20" s="37"/>
      <c r="P20" s="80"/>
      <c r="Q20" s="41"/>
      <c r="R20" s="37">
        <v>65.28</v>
      </c>
      <c r="S20" s="37">
        <v>4196.26</v>
      </c>
      <c r="T20" s="37"/>
      <c r="U20" s="37"/>
      <c r="V20" s="37">
        <f>V19*1.2</f>
        <v>67.847999999999999</v>
      </c>
      <c r="W20" s="46">
        <v>4364.0200000000004</v>
      </c>
      <c r="X20" s="81"/>
      <c r="Y20" s="41"/>
      <c r="Z20" s="37">
        <f>Z19*1.2</f>
        <v>73.943999999999988</v>
      </c>
      <c r="AA20" s="46">
        <v>5455.02</v>
      </c>
      <c r="AB20" s="81"/>
      <c r="AC20" s="41"/>
      <c r="AD20" s="37">
        <f>AD19*1.2</f>
        <v>73.943999999999988</v>
      </c>
      <c r="AE20" s="46">
        <v>5455.02</v>
      </c>
      <c r="AF20" s="37">
        <f>Теплоноситель!U19</f>
        <v>92.423999999999992</v>
      </c>
      <c r="AG20" s="46">
        <f>ТЭ!U40</f>
        <v>6375.65</v>
      </c>
      <c r="AH20" s="81"/>
      <c r="AI20" s="41"/>
      <c r="AJ20" s="37">
        <f>Теплоноситель!X19</f>
        <v>92.423999999999992</v>
      </c>
      <c r="AK20" s="37">
        <f>ТЭ!X40</f>
        <v>6375.65</v>
      </c>
      <c r="AL20" s="37">
        <f>Теплоноситель!Y19</f>
        <v>106.28399999999999</v>
      </c>
      <c r="AM20" s="46">
        <f>ТЭ!Y40</f>
        <v>7331.98</v>
      </c>
      <c r="AN20" s="81"/>
      <c r="AO20" s="41"/>
    </row>
    <row r="21" spans="1:41" x14ac:dyDescent="0.25">
      <c r="A21" s="18" t="s">
        <v>44</v>
      </c>
      <c r="B21" s="38"/>
      <c r="C21" s="38"/>
      <c r="D21" s="38"/>
      <c r="E21" s="38"/>
      <c r="F21" s="38"/>
      <c r="G21" s="38"/>
      <c r="H21" s="38"/>
      <c r="I21" s="40"/>
      <c r="J21" s="38"/>
      <c r="K21" s="38"/>
      <c r="L21" s="38"/>
      <c r="M21" s="38"/>
      <c r="N21" s="38"/>
      <c r="O21" s="38"/>
      <c r="P21" s="38"/>
      <c r="Q21" s="40"/>
      <c r="R21" s="38"/>
      <c r="S21" s="38"/>
      <c r="T21" s="38"/>
      <c r="U21" s="38"/>
      <c r="V21" s="42"/>
      <c r="W21" s="38"/>
      <c r="X21" s="43"/>
      <c r="Y21" s="40"/>
      <c r="Z21" s="38"/>
      <c r="AA21" s="38"/>
      <c r="AB21" s="43"/>
      <c r="AC21" s="40"/>
      <c r="AD21" s="38"/>
      <c r="AE21" s="38"/>
      <c r="AF21" s="42"/>
      <c r="AG21" s="38"/>
      <c r="AH21" s="43"/>
      <c r="AI21" s="40"/>
      <c r="AJ21" s="38"/>
      <c r="AK21" s="38"/>
      <c r="AL21" s="42"/>
      <c r="AM21" s="38"/>
      <c r="AN21" s="43"/>
      <c r="AO21" s="40"/>
    </row>
    <row r="22" spans="1:41" x14ac:dyDescent="0.25">
      <c r="A22" s="36" t="s">
        <v>21</v>
      </c>
      <c r="B22" s="37">
        <v>64.73</v>
      </c>
      <c r="C22" s="37">
        <v>4774.5600000000004</v>
      </c>
      <c r="D22" s="37">
        <v>85.71</v>
      </c>
      <c r="E22" s="37">
        <v>4779.76</v>
      </c>
      <c r="F22" s="37"/>
      <c r="G22" s="37"/>
      <c r="H22" s="78" t="s">
        <v>76</v>
      </c>
      <c r="I22" s="40"/>
      <c r="J22" s="37">
        <v>85.71</v>
      </c>
      <c r="K22" s="37">
        <v>4779.76</v>
      </c>
      <c r="L22" s="37">
        <v>85.71</v>
      </c>
      <c r="M22" s="37">
        <v>4999.63</v>
      </c>
      <c r="N22" s="37"/>
      <c r="O22" s="37"/>
      <c r="P22" s="80" t="s">
        <v>77</v>
      </c>
      <c r="Q22" s="40"/>
      <c r="R22" s="37">
        <v>85.71</v>
      </c>
      <c r="S22" s="37">
        <v>4999.63</v>
      </c>
      <c r="T22" s="37"/>
      <c r="U22" s="37"/>
      <c r="V22" s="37">
        <v>98.19</v>
      </c>
      <c r="W22" s="37">
        <v>5199.6000000000004</v>
      </c>
      <c r="X22" s="81" t="s">
        <v>78</v>
      </c>
      <c r="Y22" s="40"/>
      <c r="Z22" s="37">
        <v>107.03</v>
      </c>
      <c r="AA22" s="37">
        <v>5979.54</v>
      </c>
      <c r="AB22" s="81" t="s">
        <v>79</v>
      </c>
      <c r="AC22" s="40"/>
      <c r="AD22" s="37">
        <v>107.03</v>
      </c>
      <c r="AE22" s="37">
        <v>5979.54</v>
      </c>
      <c r="AF22" s="37">
        <f>Теплоноситель!U21</f>
        <v>114.52</v>
      </c>
      <c r="AG22" s="37">
        <f>ТЭ!U42</f>
        <v>6876.47</v>
      </c>
      <c r="AH22" s="81" t="s">
        <v>166</v>
      </c>
      <c r="AI22" s="40"/>
      <c r="AJ22" s="37">
        <f>Теплоноситель!X21</f>
        <v>114.52</v>
      </c>
      <c r="AK22" s="37">
        <f>ТЭ!X42</f>
        <v>6876.47</v>
      </c>
      <c r="AL22" s="37">
        <f>Теплоноситель!Y21</f>
        <v>131.69999999999999</v>
      </c>
      <c r="AM22" s="37">
        <f>ТЭ!Y42</f>
        <v>7907.94</v>
      </c>
      <c r="AN22" s="81" t="str">
        <f>AN19</f>
        <v>от 19.12.2024 № 374-п</v>
      </c>
      <c r="AO22" s="40"/>
    </row>
    <row r="23" spans="1:41" x14ac:dyDescent="0.25">
      <c r="A23" s="36" t="s">
        <v>26</v>
      </c>
      <c r="B23" s="37">
        <v>77.680000000000007</v>
      </c>
      <c r="C23" s="37">
        <v>5729.47</v>
      </c>
      <c r="D23" s="37">
        <v>102.85</v>
      </c>
      <c r="E23" s="37">
        <v>5735.71</v>
      </c>
      <c r="F23" s="37"/>
      <c r="G23" s="37"/>
      <c r="H23" s="79"/>
      <c r="I23" s="41"/>
      <c r="J23" s="37">
        <v>102.85</v>
      </c>
      <c r="K23" s="37">
        <v>5735.71</v>
      </c>
      <c r="L23" s="37">
        <v>102.85</v>
      </c>
      <c r="M23" s="37">
        <v>5999.56</v>
      </c>
      <c r="N23" s="37"/>
      <c r="O23" s="37"/>
      <c r="P23" s="80"/>
      <c r="Q23" s="41"/>
      <c r="R23" s="37">
        <v>102.85</v>
      </c>
      <c r="S23" s="37">
        <v>5999.56</v>
      </c>
      <c r="T23" s="37"/>
      <c r="U23" s="37"/>
      <c r="V23" s="37">
        <f>V22*1.2</f>
        <v>117.82799999999999</v>
      </c>
      <c r="W23" s="37">
        <v>6239.52</v>
      </c>
      <c r="X23" s="81"/>
      <c r="Y23" s="41"/>
      <c r="Z23" s="37">
        <f>Z22*1.2</f>
        <v>128.43600000000001</v>
      </c>
      <c r="AA23" s="37">
        <v>7175.45</v>
      </c>
      <c r="AB23" s="81"/>
      <c r="AC23" s="41"/>
      <c r="AD23" s="37">
        <f>AD22*1.2</f>
        <v>128.43600000000001</v>
      </c>
      <c r="AE23" s="37">
        <v>7175.45</v>
      </c>
      <c r="AF23" s="37">
        <f>Теплоноситель!U22</f>
        <v>137.42399999999998</v>
      </c>
      <c r="AG23" s="37">
        <f>ТЭ!U43</f>
        <v>8251.76</v>
      </c>
      <c r="AH23" s="81"/>
      <c r="AI23" s="41"/>
      <c r="AJ23" s="37">
        <f>Теплоноситель!X22</f>
        <v>137.42399999999998</v>
      </c>
      <c r="AK23" s="37">
        <f>ТЭ!X43</f>
        <v>8251.76</v>
      </c>
      <c r="AL23" s="37">
        <f>Теплоноситель!Y22</f>
        <v>158.04</v>
      </c>
      <c r="AM23" s="37">
        <f>ТЭ!Y43</f>
        <v>9489.5300000000007</v>
      </c>
      <c r="AN23" s="81"/>
      <c r="AO23" s="41"/>
    </row>
    <row r="24" spans="1:41" hidden="1" x14ac:dyDescent="0.25">
      <c r="A24" s="18" t="s">
        <v>47</v>
      </c>
      <c r="B24" s="38"/>
      <c r="C24" s="38"/>
      <c r="D24" s="38"/>
      <c r="E24" s="38"/>
      <c r="F24" s="38"/>
      <c r="G24" s="38"/>
      <c r="H24" s="38"/>
      <c r="I24" s="40"/>
      <c r="J24" s="38"/>
      <c r="K24" s="38"/>
      <c r="L24" s="38"/>
      <c r="M24" s="38"/>
      <c r="N24" s="38"/>
      <c r="O24" s="38"/>
      <c r="P24" s="38"/>
      <c r="Q24" s="40"/>
      <c r="R24" s="38"/>
      <c r="S24" s="38"/>
      <c r="T24" s="38"/>
      <c r="U24" s="38"/>
      <c r="V24" s="42"/>
      <c r="W24" s="38"/>
      <c r="X24" s="43"/>
      <c r="Y24" s="40"/>
      <c r="Z24" s="38"/>
      <c r="AA24" s="38"/>
      <c r="AB24" s="44"/>
      <c r="AC24" s="40"/>
      <c r="AD24" s="38"/>
      <c r="AE24" s="38"/>
      <c r="AF24" s="42"/>
      <c r="AG24" s="38"/>
      <c r="AH24" s="43"/>
      <c r="AI24" s="40"/>
      <c r="AJ24" s="38"/>
      <c r="AK24" s="38"/>
      <c r="AL24" s="42"/>
      <c r="AM24" s="38"/>
      <c r="AN24" s="43"/>
      <c r="AO24" s="40"/>
    </row>
    <row r="25" spans="1:41" hidden="1" x14ac:dyDescent="0.25">
      <c r="A25" s="36" t="s">
        <v>21</v>
      </c>
      <c r="B25" s="37"/>
      <c r="C25" s="37"/>
      <c r="D25" s="37"/>
      <c r="E25" s="37"/>
      <c r="F25" s="37"/>
      <c r="G25" s="37"/>
      <c r="H25" s="78"/>
      <c r="I25" s="40"/>
      <c r="J25" s="37"/>
      <c r="K25" s="37"/>
      <c r="L25" s="37"/>
      <c r="M25" s="37"/>
      <c r="N25" s="37">
        <v>94.41</v>
      </c>
      <c r="O25" s="37">
        <v>3465.31</v>
      </c>
      <c r="P25" s="80" t="s">
        <v>84</v>
      </c>
      <c r="Q25" s="40"/>
      <c r="R25" s="37">
        <v>94.41</v>
      </c>
      <c r="S25" s="37">
        <v>3465.31</v>
      </c>
      <c r="T25" s="37"/>
      <c r="U25" s="37"/>
      <c r="V25" s="37">
        <v>98.19</v>
      </c>
      <c r="W25" s="37">
        <v>3603.81</v>
      </c>
      <c r="X25" s="81" t="s">
        <v>83</v>
      </c>
      <c r="Y25" s="40"/>
      <c r="Z25" s="37">
        <v>107.03</v>
      </c>
      <c r="AA25" s="37">
        <v>4504.58</v>
      </c>
      <c r="AB25" s="81" t="s">
        <v>79</v>
      </c>
      <c r="AC25" s="40"/>
      <c r="AD25" s="37">
        <v>107.03</v>
      </c>
      <c r="AE25" s="37">
        <v>4504.58</v>
      </c>
      <c r="AF25" s="37">
        <f>Теплоноситель!U24</f>
        <v>114.52</v>
      </c>
      <c r="AG25" s="37">
        <f>ТЭ!U51</f>
        <v>5439.9</v>
      </c>
      <c r="AH25" s="81" t="s">
        <v>166</v>
      </c>
      <c r="AI25" s="40"/>
      <c r="AJ25" s="37" t="s">
        <v>41</v>
      </c>
      <c r="AK25" s="37" t="s">
        <v>41</v>
      </c>
      <c r="AL25" s="37" t="s">
        <v>41</v>
      </c>
      <c r="AM25" s="37" t="s">
        <v>41</v>
      </c>
      <c r="AN25" s="81"/>
      <c r="AO25" s="40"/>
    </row>
    <row r="26" spans="1:41" hidden="1" x14ac:dyDescent="0.25">
      <c r="A26" s="36" t="s">
        <v>26</v>
      </c>
      <c r="B26" s="37"/>
      <c r="C26" s="37"/>
      <c r="D26" s="37"/>
      <c r="E26" s="37"/>
      <c r="F26" s="37"/>
      <c r="G26" s="37"/>
      <c r="H26" s="79"/>
      <c r="I26" s="41"/>
      <c r="J26" s="37"/>
      <c r="K26" s="37"/>
      <c r="L26" s="37"/>
      <c r="M26" s="37"/>
      <c r="N26" s="37">
        <v>113.29</v>
      </c>
      <c r="O26" s="37">
        <v>4158.37</v>
      </c>
      <c r="P26" s="80"/>
      <c r="Q26" s="41"/>
      <c r="R26" s="37">
        <v>113.29</v>
      </c>
      <c r="S26" s="37">
        <v>4158.37</v>
      </c>
      <c r="T26" s="37"/>
      <c r="U26" s="37"/>
      <c r="V26" s="37">
        <f>V25*1.2</f>
        <v>117.82799999999999</v>
      </c>
      <c r="W26" s="37">
        <v>4324.57</v>
      </c>
      <c r="X26" s="81"/>
      <c r="Y26" s="41"/>
      <c r="Z26" s="37">
        <f>Z25*1.2</f>
        <v>128.43600000000001</v>
      </c>
      <c r="AA26" s="37">
        <v>5405.5</v>
      </c>
      <c r="AB26" s="81"/>
      <c r="AC26" s="41"/>
      <c r="AD26" s="37">
        <f>AD25*1.2</f>
        <v>128.43600000000001</v>
      </c>
      <c r="AE26" s="37">
        <v>5405.5</v>
      </c>
      <c r="AF26" s="37">
        <f>Теплоноситель!U25</f>
        <v>137.42399999999998</v>
      </c>
      <c r="AG26" s="37">
        <f>ТЭ!U52</f>
        <v>6527.88</v>
      </c>
      <c r="AH26" s="81"/>
      <c r="AI26" s="41"/>
      <c r="AJ26" s="37" t="s">
        <v>41</v>
      </c>
      <c r="AK26" s="37" t="s">
        <v>41</v>
      </c>
      <c r="AL26" s="37" t="s">
        <v>41</v>
      </c>
      <c r="AM26" s="37" t="s">
        <v>41</v>
      </c>
      <c r="AN26" s="81"/>
      <c r="AO26" s="41"/>
    </row>
    <row r="27" spans="1:41" hidden="1" x14ac:dyDescent="0.25">
      <c r="A27" s="18" t="s">
        <v>48</v>
      </c>
      <c r="B27" s="38"/>
      <c r="C27" s="38"/>
      <c r="D27" s="38"/>
      <c r="E27" s="38"/>
      <c r="F27" s="38"/>
      <c r="G27" s="38"/>
      <c r="H27" s="38"/>
      <c r="I27" s="40"/>
      <c r="J27" s="38"/>
      <c r="K27" s="38"/>
      <c r="L27" s="38"/>
      <c r="M27" s="38"/>
      <c r="N27" s="38"/>
      <c r="O27" s="38"/>
      <c r="P27" s="38"/>
      <c r="Q27" s="40"/>
      <c r="R27" s="38"/>
      <c r="S27" s="38"/>
      <c r="T27" s="38"/>
      <c r="U27" s="38"/>
      <c r="V27" s="42"/>
      <c r="W27" s="38"/>
      <c r="X27" s="43"/>
      <c r="Y27" s="40"/>
      <c r="Z27" s="38"/>
      <c r="AA27" s="38"/>
      <c r="AB27" s="43"/>
      <c r="AC27" s="40"/>
      <c r="AD27" s="38"/>
      <c r="AE27" s="38"/>
      <c r="AF27" s="42"/>
      <c r="AG27" s="38"/>
      <c r="AH27" s="43"/>
      <c r="AI27" s="40"/>
      <c r="AJ27" s="38"/>
      <c r="AK27" s="38"/>
      <c r="AL27" s="42"/>
      <c r="AM27" s="38"/>
      <c r="AN27" s="43"/>
      <c r="AO27" s="40"/>
    </row>
    <row r="28" spans="1:41" hidden="1" x14ac:dyDescent="0.25">
      <c r="A28" s="36" t="s">
        <v>21</v>
      </c>
      <c r="B28" s="37"/>
      <c r="C28" s="37"/>
      <c r="D28" s="37"/>
      <c r="E28" s="37"/>
      <c r="F28" s="37"/>
      <c r="G28" s="37"/>
      <c r="H28" s="78"/>
      <c r="I28" s="40"/>
      <c r="J28" s="37"/>
      <c r="K28" s="37"/>
      <c r="L28" s="37"/>
      <c r="M28" s="37"/>
      <c r="N28" s="37">
        <v>94.41</v>
      </c>
      <c r="O28" s="37">
        <v>4314.93</v>
      </c>
      <c r="P28" s="80" t="s">
        <v>84</v>
      </c>
      <c r="Q28" s="40"/>
      <c r="R28" s="37">
        <v>94.41</v>
      </c>
      <c r="S28" s="37">
        <v>4314.93</v>
      </c>
      <c r="T28" s="37"/>
      <c r="U28" s="37"/>
      <c r="V28" s="37">
        <v>98.19</v>
      </c>
      <c r="W28" s="37">
        <v>4487.5200000000004</v>
      </c>
      <c r="X28" s="81" t="s">
        <v>83</v>
      </c>
      <c r="Y28" s="40"/>
      <c r="Z28" s="37">
        <v>107.03</v>
      </c>
      <c r="AA28" s="37">
        <v>4891.3999999999996</v>
      </c>
      <c r="AB28" s="81" t="s">
        <v>79</v>
      </c>
      <c r="AC28" s="40"/>
      <c r="AD28" s="37">
        <v>107.03</v>
      </c>
      <c r="AE28" s="37">
        <v>4891.3999999999996</v>
      </c>
      <c r="AF28" s="37">
        <f>Теплоноситель!U27</f>
        <v>114.52</v>
      </c>
      <c r="AG28" s="37">
        <f>ТЭ!U54</f>
        <v>5233.8</v>
      </c>
      <c r="AH28" s="81" t="s">
        <v>166</v>
      </c>
      <c r="AI28" s="40"/>
      <c r="AJ28" s="37" t="s">
        <v>41</v>
      </c>
      <c r="AK28" s="37" t="s">
        <v>41</v>
      </c>
      <c r="AL28" s="37" t="s">
        <v>41</v>
      </c>
      <c r="AM28" s="37" t="s">
        <v>41</v>
      </c>
      <c r="AN28" s="81"/>
      <c r="AO28" s="40"/>
    </row>
    <row r="29" spans="1:41" hidden="1" x14ac:dyDescent="0.25">
      <c r="A29" s="36" t="s">
        <v>26</v>
      </c>
      <c r="B29" s="37"/>
      <c r="C29" s="37"/>
      <c r="D29" s="37"/>
      <c r="E29" s="37"/>
      <c r="F29" s="37"/>
      <c r="G29" s="37"/>
      <c r="H29" s="79"/>
      <c r="I29" s="41"/>
      <c r="J29" s="37"/>
      <c r="K29" s="37"/>
      <c r="L29" s="37"/>
      <c r="M29" s="37"/>
      <c r="N29" s="37">
        <v>113.29</v>
      </c>
      <c r="O29" s="37">
        <v>5177.92</v>
      </c>
      <c r="P29" s="80"/>
      <c r="Q29" s="41"/>
      <c r="R29" s="37">
        <v>113.29</v>
      </c>
      <c r="S29" s="37">
        <v>5177.92</v>
      </c>
      <c r="T29" s="37"/>
      <c r="U29" s="37"/>
      <c r="V29" s="37">
        <f>V28*1.2</f>
        <v>117.82799999999999</v>
      </c>
      <c r="W29" s="37">
        <v>5385.02</v>
      </c>
      <c r="X29" s="81"/>
      <c r="Y29" s="41"/>
      <c r="Z29" s="37">
        <f>Z28*1.2</f>
        <v>128.43600000000001</v>
      </c>
      <c r="AA29" s="37">
        <v>5869.68</v>
      </c>
      <c r="AB29" s="81"/>
      <c r="AC29" s="41"/>
      <c r="AD29" s="37">
        <f>AD28*1.2</f>
        <v>128.43600000000001</v>
      </c>
      <c r="AE29" s="37">
        <v>5869.68</v>
      </c>
      <c r="AF29" s="37">
        <f>Теплоноситель!U28</f>
        <v>137.42399999999998</v>
      </c>
      <c r="AG29" s="37">
        <f>ТЭ!U55</f>
        <v>6280.56</v>
      </c>
      <c r="AH29" s="81"/>
      <c r="AI29" s="41"/>
      <c r="AJ29" s="37" t="s">
        <v>41</v>
      </c>
      <c r="AK29" s="37" t="s">
        <v>41</v>
      </c>
      <c r="AL29" s="37" t="s">
        <v>41</v>
      </c>
      <c r="AM29" s="37" t="s">
        <v>41</v>
      </c>
      <c r="AN29" s="81"/>
      <c r="AO29" s="41"/>
    </row>
    <row r="30" spans="1:41" hidden="1" x14ac:dyDescent="0.25">
      <c r="A30" s="18" t="s">
        <v>49</v>
      </c>
      <c r="B30" s="38"/>
      <c r="C30" s="38"/>
      <c r="D30" s="38"/>
      <c r="E30" s="38"/>
      <c r="F30" s="38"/>
      <c r="G30" s="38"/>
      <c r="H30" s="38"/>
      <c r="I30" s="40"/>
      <c r="J30" s="38"/>
      <c r="K30" s="38"/>
      <c r="L30" s="38"/>
      <c r="M30" s="38"/>
      <c r="N30" s="38"/>
      <c r="O30" s="38"/>
      <c r="P30" s="38"/>
      <c r="Q30" s="40"/>
      <c r="R30" s="38"/>
      <c r="S30" s="38"/>
      <c r="T30" s="38"/>
      <c r="U30" s="38"/>
      <c r="V30" s="42"/>
      <c r="W30" s="38"/>
      <c r="X30" s="43"/>
      <c r="Y30" s="40"/>
      <c r="Z30" s="38"/>
      <c r="AA30" s="38"/>
      <c r="AB30" s="43"/>
      <c r="AC30" s="40"/>
      <c r="AD30" s="38"/>
      <c r="AE30" s="38"/>
      <c r="AF30" s="42"/>
      <c r="AG30" s="38"/>
      <c r="AH30" s="43"/>
      <c r="AI30" s="40"/>
      <c r="AJ30" s="38"/>
      <c r="AK30" s="38"/>
      <c r="AL30" s="42"/>
      <c r="AM30" s="38"/>
      <c r="AN30" s="43"/>
      <c r="AO30" s="40"/>
    </row>
    <row r="31" spans="1:41" hidden="1" x14ac:dyDescent="0.25">
      <c r="A31" s="36" t="s">
        <v>21</v>
      </c>
      <c r="B31" s="37"/>
      <c r="C31" s="37"/>
      <c r="D31" s="37"/>
      <c r="E31" s="37"/>
      <c r="F31" s="37"/>
      <c r="G31" s="37"/>
      <c r="H31" s="78"/>
      <c r="I31" s="40"/>
      <c r="J31" s="37"/>
      <c r="K31" s="37"/>
      <c r="L31" s="37"/>
      <c r="M31" s="37"/>
      <c r="N31" s="37">
        <v>94.41</v>
      </c>
      <c r="O31" s="37">
        <v>4102.3</v>
      </c>
      <c r="P31" s="80" t="s">
        <v>84</v>
      </c>
      <c r="Q31" s="40"/>
      <c r="R31" s="37">
        <v>94.41</v>
      </c>
      <c r="S31" s="37">
        <v>4102.3</v>
      </c>
      <c r="T31" s="37"/>
      <c r="U31" s="37"/>
      <c r="V31" s="37">
        <v>98.19</v>
      </c>
      <c r="W31" s="37">
        <v>4266.37</v>
      </c>
      <c r="X31" s="81" t="s">
        <v>83</v>
      </c>
      <c r="Y31" s="40"/>
      <c r="Z31" s="37">
        <v>107.03</v>
      </c>
      <c r="AA31" s="37">
        <v>4650.3500000000004</v>
      </c>
      <c r="AB31" s="81" t="s">
        <v>79</v>
      </c>
      <c r="AC31" s="40"/>
      <c r="AD31" s="37">
        <v>107.03</v>
      </c>
      <c r="AE31" s="37">
        <v>4650.3500000000004</v>
      </c>
      <c r="AF31" s="37">
        <f>Теплоноситель!U30</f>
        <v>114.52</v>
      </c>
      <c r="AG31" s="37">
        <f>ТЭ!U57</f>
        <v>4975.87</v>
      </c>
      <c r="AH31" s="81" t="s">
        <v>166</v>
      </c>
      <c r="AI31" s="40"/>
      <c r="AJ31" s="37" t="s">
        <v>41</v>
      </c>
      <c r="AK31" s="37" t="s">
        <v>41</v>
      </c>
      <c r="AL31" s="37" t="s">
        <v>41</v>
      </c>
      <c r="AM31" s="37" t="s">
        <v>41</v>
      </c>
      <c r="AN31" s="81"/>
      <c r="AO31" s="40"/>
    </row>
    <row r="32" spans="1:41" hidden="1" x14ac:dyDescent="0.25">
      <c r="A32" s="36" t="s">
        <v>26</v>
      </c>
      <c r="B32" s="37"/>
      <c r="C32" s="37"/>
      <c r="D32" s="37"/>
      <c r="E32" s="37"/>
      <c r="F32" s="37"/>
      <c r="G32" s="37"/>
      <c r="H32" s="79"/>
      <c r="I32" s="41"/>
      <c r="J32" s="37"/>
      <c r="K32" s="37"/>
      <c r="L32" s="37"/>
      <c r="M32" s="37"/>
      <c r="N32" s="37">
        <v>113.29</v>
      </c>
      <c r="O32" s="37">
        <v>4922.76</v>
      </c>
      <c r="P32" s="80"/>
      <c r="Q32" s="41"/>
      <c r="R32" s="37">
        <v>113.29</v>
      </c>
      <c r="S32" s="37">
        <v>4922.76</v>
      </c>
      <c r="T32" s="37"/>
      <c r="U32" s="37"/>
      <c r="V32" s="37">
        <f>V31*1.2</f>
        <v>117.82799999999999</v>
      </c>
      <c r="W32" s="37">
        <v>5119.6400000000003</v>
      </c>
      <c r="X32" s="81"/>
      <c r="Y32" s="41"/>
      <c r="Z32" s="37">
        <f>Z31*1.2</f>
        <v>128.43600000000001</v>
      </c>
      <c r="AA32" s="37">
        <v>5580.42</v>
      </c>
      <c r="AB32" s="81"/>
      <c r="AC32" s="41"/>
      <c r="AD32" s="37">
        <f>AD31*1.2</f>
        <v>128.43600000000001</v>
      </c>
      <c r="AE32" s="37">
        <v>5580.42</v>
      </c>
      <c r="AF32" s="37">
        <f>Теплоноситель!U31</f>
        <v>137.42399999999998</v>
      </c>
      <c r="AG32" s="37">
        <f>ТЭ!U58</f>
        <v>5971.04</v>
      </c>
      <c r="AH32" s="81"/>
      <c r="AI32" s="41"/>
      <c r="AJ32" s="37" t="s">
        <v>41</v>
      </c>
      <c r="AK32" s="37" t="s">
        <v>41</v>
      </c>
      <c r="AL32" s="37" t="s">
        <v>41</v>
      </c>
      <c r="AM32" s="37" t="s">
        <v>41</v>
      </c>
      <c r="AN32" s="81"/>
      <c r="AO32" s="41"/>
    </row>
    <row r="33" spans="1:41" hidden="1" x14ac:dyDescent="0.25">
      <c r="A33" s="18" t="s">
        <v>50</v>
      </c>
      <c r="B33" s="38"/>
      <c r="C33" s="38"/>
      <c r="D33" s="38"/>
      <c r="E33" s="38"/>
      <c r="F33" s="38"/>
      <c r="G33" s="38"/>
      <c r="H33" s="38"/>
      <c r="I33" s="40"/>
      <c r="J33" s="38"/>
      <c r="K33" s="38"/>
      <c r="L33" s="38"/>
      <c r="M33" s="38"/>
      <c r="N33" s="38"/>
      <c r="O33" s="38"/>
      <c r="P33" s="38"/>
      <c r="Q33" s="40"/>
      <c r="R33" s="38"/>
      <c r="S33" s="38"/>
      <c r="T33" s="38"/>
      <c r="U33" s="38"/>
      <c r="V33" s="42"/>
      <c r="W33" s="38"/>
      <c r="X33" s="43"/>
      <c r="Y33" s="40"/>
      <c r="Z33" s="38"/>
      <c r="AA33" s="38"/>
      <c r="AB33" s="43"/>
      <c r="AC33" s="40"/>
      <c r="AD33" s="38"/>
      <c r="AE33" s="38"/>
      <c r="AF33" s="42"/>
      <c r="AG33" s="38"/>
      <c r="AH33" s="43"/>
      <c r="AI33" s="40"/>
      <c r="AJ33" s="38"/>
      <c r="AK33" s="38"/>
      <c r="AL33" s="42"/>
      <c r="AM33" s="38"/>
      <c r="AN33" s="43"/>
      <c r="AO33" s="40"/>
    </row>
    <row r="34" spans="1:41" hidden="1" x14ac:dyDescent="0.25">
      <c r="A34" s="36" t="s">
        <v>21</v>
      </c>
      <c r="B34" s="37"/>
      <c r="C34" s="37"/>
      <c r="D34" s="37"/>
      <c r="E34" s="37"/>
      <c r="F34" s="37"/>
      <c r="G34" s="37"/>
      <c r="H34" s="78"/>
      <c r="I34" s="40"/>
      <c r="J34" s="37"/>
      <c r="K34" s="37"/>
      <c r="L34" s="37"/>
      <c r="M34" s="37"/>
      <c r="N34" s="37">
        <v>94.41</v>
      </c>
      <c r="O34" s="37">
        <v>4993.93</v>
      </c>
      <c r="P34" s="80" t="s">
        <v>84</v>
      </c>
      <c r="Q34" s="40"/>
      <c r="R34" s="37">
        <v>94.41</v>
      </c>
      <c r="S34" s="37">
        <v>4993.93</v>
      </c>
      <c r="T34" s="37"/>
      <c r="U34" s="37"/>
      <c r="V34" s="37">
        <v>98.19</v>
      </c>
      <c r="W34" s="37">
        <v>5193.68</v>
      </c>
      <c r="X34" s="81" t="s">
        <v>83</v>
      </c>
      <c r="Y34" s="40"/>
      <c r="Z34" s="37">
        <v>107.03</v>
      </c>
      <c r="AA34" s="37">
        <v>5661.11</v>
      </c>
      <c r="AB34" s="81" t="s">
        <v>79</v>
      </c>
      <c r="AC34" s="40"/>
      <c r="AD34" s="37">
        <v>107.03</v>
      </c>
      <c r="AE34" s="37">
        <v>5661.11</v>
      </c>
      <c r="AF34" s="37">
        <f>Теплоноситель!U33</f>
        <v>114.52</v>
      </c>
      <c r="AG34" s="37">
        <f>ТЭ!U60</f>
        <v>6057.39</v>
      </c>
      <c r="AH34" s="81" t="s">
        <v>166</v>
      </c>
      <c r="AI34" s="40"/>
      <c r="AJ34" s="37" t="s">
        <v>41</v>
      </c>
      <c r="AK34" s="37" t="s">
        <v>41</v>
      </c>
      <c r="AL34" s="37" t="s">
        <v>41</v>
      </c>
      <c r="AM34" s="37" t="s">
        <v>41</v>
      </c>
      <c r="AN34" s="81"/>
      <c r="AO34" s="40"/>
    </row>
    <row r="35" spans="1:41" hidden="1" x14ac:dyDescent="0.25">
      <c r="A35" s="36" t="s">
        <v>26</v>
      </c>
      <c r="B35" s="37"/>
      <c r="C35" s="37"/>
      <c r="D35" s="37"/>
      <c r="E35" s="37"/>
      <c r="F35" s="37"/>
      <c r="G35" s="37"/>
      <c r="H35" s="79"/>
      <c r="I35" s="41"/>
      <c r="J35" s="37"/>
      <c r="K35" s="37"/>
      <c r="L35" s="37"/>
      <c r="M35" s="37"/>
      <c r="N35" s="37">
        <v>113.29</v>
      </c>
      <c r="O35" s="37">
        <v>5992.72</v>
      </c>
      <c r="P35" s="80"/>
      <c r="Q35" s="41"/>
      <c r="R35" s="37">
        <v>113.29</v>
      </c>
      <c r="S35" s="37">
        <v>5992.72</v>
      </c>
      <c r="T35" s="37"/>
      <c r="U35" s="37"/>
      <c r="V35" s="37">
        <f>V34*1.2</f>
        <v>117.82799999999999</v>
      </c>
      <c r="W35" s="37">
        <v>6232.42</v>
      </c>
      <c r="X35" s="81"/>
      <c r="Y35" s="41"/>
      <c r="Z35" s="37">
        <f>Z34*1.2</f>
        <v>128.43600000000001</v>
      </c>
      <c r="AA35" s="37">
        <v>6793.33</v>
      </c>
      <c r="AB35" s="81"/>
      <c r="AC35" s="41"/>
      <c r="AD35" s="37">
        <f>AD34*1.2</f>
        <v>128.43600000000001</v>
      </c>
      <c r="AE35" s="37">
        <v>6793.33</v>
      </c>
      <c r="AF35" s="37">
        <f>Теплоноситель!U34</f>
        <v>137.42399999999998</v>
      </c>
      <c r="AG35" s="37">
        <f>ТЭ!U61</f>
        <v>7268.87</v>
      </c>
      <c r="AH35" s="81"/>
      <c r="AI35" s="41"/>
      <c r="AJ35" s="37" t="s">
        <v>41</v>
      </c>
      <c r="AK35" s="37" t="s">
        <v>41</v>
      </c>
      <c r="AL35" s="37" t="s">
        <v>41</v>
      </c>
      <c r="AM35" s="37" t="s">
        <v>41</v>
      </c>
      <c r="AN35" s="81"/>
      <c r="AO35" s="41"/>
    </row>
    <row r="36" spans="1:41" hidden="1" x14ac:dyDescent="0.25">
      <c r="A36" s="18" t="s">
        <v>52</v>
      </c>
      <c r="B36" s="38"/>
      <c r="C36" s="38"/>
      <c r="D36" s="38"/>
      <c r="E36" s="38"/>
      <c r="F36" s="38"/>
      <c r="G36" s="38"/>
      <c r="H36" s="38"/>
      <c r="I36" s="40"/>
      <c r="J36" s="38"/>
      <c r="K36" s="38"/>
      <c r="L36" s="38"/>
      <c r="M36" s="38"/>
      <c r="N36" s="38"/>
      <c r="O36" s="38"/>
      <c r="P36" s="38"/>
      <c r="Q36" s="40"/>
      <c r="R36" s="38"/>
      <c r="S36" s="38"/>
      <c r="T36" s="38"/>
      <c r="U36" s="38"/>
      <c r="V36" s="42"/>
      <c r="W36" s="38"/>
      <c r="X36" s="43"/>
      <c r="Y36" s="40"/>
      <c r="Z36" s="38"/>
      <c r="AA36" s="38"/>
      <c r="AB36" s="43"/>
      <c r="AC36" s="40"/>
      <c r="AD36" s="38"/>
      <c r="AE36" s="38"/>
      <c r="AF36" s="42"/>
      <c r="AG36" s="38"/>
      <c r="AH36" s="43"/>
      <c r="AI36" s="40"/>
      <c r="AJ36" s="38"/>
      <c r="AK36" s="38"/>
      <c r="AL36" s="42"/>
      <c r="AM36" s="38"/>
      <c r="AN36" s="43"/>
      <c r="AO36" s="40"/>
    </row>
    <row r="37" spans="1:41" hidden="1" x14ac:dyDescent="0.25">
      <c r="A37" s="36" t="s">
        <v>21</v>
      </c>
      <c r="B37" s="37"/>
      <c r="C37" s="37"/>
      <c r="D37" s="37"/>
      <c r="E37" s="37"/>
      <c r="F37" s="37"/>
      <c r="G37" s="37"/>
      <c r="H37" s="78"/>
      <c r="I37" s="40"/>
      <c r="J37" s="37"/>
      <c r="K37" s="37"/>
      <c r="L37" s="37"/>
      <c r="M37" s="37"/>
      <c r="N37" s="37">
        <v>94.41</v>
      </c>
      <c r="O37" s="37">
        <v>4779.49</v>
      </c>
      <c r="P37" s="80" t="s">
        <v>84</v>
      </c>
      <c r="Q37" s="40"/>
      <c r="R37" s="37">
        <v>94.41</v>
      </c>
      <c r="S37" s="37">
        <v>4779.49</v>
      </c>
      <c r="T37" s="37"/>
      <c r="U37" s="37"/>
      <c r="V37" s="37">
        <v>98.19</v>
      </c>
      <c r="W37" s="37">
        <v>4931.99</v>
      </c>
      <c r="X37" s="81" t="s">
        <v>83</v>
      </c>
      <c r="Y37" s="40"/>
      <c r="Z37" s="37" t="s">
        <v>41</v>
      </c>
      <c r="AA37" s="37" t="s">
        <v>41</v>
      </c>
      <c r="AB37" s="81"/>
      <c r="AC37" s="40"/>
      <c r="AD37" s="37" t="s">
        <v>41</v>
      </c>
      <c r="AE37" s="37" t="s">
        <v>41</v>
      </c>
      <c r="AF37" s="37" t="str">
        <f>Теплоноситель!U36</f>
        <v>-</v>
      </c>
      <c r="AG37" s="37" t="s">
        <v>41</v>
      </c>
      <c r="AH37" s="81"/>
      <c r="AI37" s="40"/>
      <c r="AJ37" s="37" t="s">
        <v>41</v>
      </c>
      <c r="AK37" s="37" t="s">
        <v>41</v>
      </c>
      <c r="AL37" s="37" t="s">
        <v>41</v>
      </c>
      <c r="AM37" s="37" t="s">
        <v>41</v>
      </c>
      <c r="AN37" s="81"/>
      <c r="AO37" s="40"/>
    </row>
    <row r="38" spans="1:41" hidden="1" x14ac:dyDescent="0.25">
      <c r="A38" s="36" t="s">
        <v>26</v>
      </c>
      <c r="B38" s="37"/>
      <c r="C38" s="37"/>
      <c r="D38" s="37"/>
      <c r="E38" s="37"/>
      <c r="F38" s="37"/>
      <c r="G38" s="37"/>
      <c r="H38" s="79"/>
      <c r="I38" s="41"/>
      <c r="J38" s="37"/>
      <c r="K38" s="37"/>
      <c r="L38" s="37"/>
      <c r="M38" s="37"/>
      <c r="N38" s="37">
        <v>113.29</v>
      </c>
      <c r="O38" s="37">
        <v>5735.39</v>
      </c>
      <c r="P38" s="80"/>
      <c r="Q38" s="41"/>
      <c r="R38" s="37">
        <v>113.29</v>
      </c>
      <c r="S38" s="37">
        <v>5735.39</v>
      </c>
      <c r="T38" s="37"/>
      <c r="U38" s="37"/>
      <c r="V38" s="37">
        <f>V37*1.2</f>
        <v>117.82799999999999</v>
      </c>
      <c r="W38" s="37">
        <v>5918.39</v>
      </c>
      <c r="X38" s="81"/>
      <c r="Y38" s="41"/>
      <c r="Z38" s="37" t="s">
        <v>41</v>
      </c>
      <c r="AA38" s="37" t="s">
        <v>41</v>
      </c>
      <c r="AB38" s="81"/>
      <c r="AC38" s="41"/>
      <c r="AD38" s="37" t="s">
        <v>41</v>
      </c>
      <c r="AE38" s="37" t="s">
        <v>41</v>
      </c>
      <c r="AF38" s="37" t="str">
        <f>Теплоноситель!U37</f>
        <v>-</v>
      </c>
      <c r="AG38" s="37" t="s">
        <v>41</v>
      </c>
      <c r="AH38" s="81"/>
      <c r="AI38" s="41"/>
      <c r="AJ38" s="37" t="s">
        <v>41</v>
      </c>
      <c r="AK38" s="37" t="s">
        <v>41</v>
      </c>
      <c r="AL38" s="37" t="s">
        <v>41</v>
      </c>
      <c r="AM38" s="37" t="s">
        <v>41</v>
      </c>
      <c r="AN38" s="81"/>
      <c r="AO38" s="41"/>
    </row>
    <row r="39" spans="1:41" x14ac:dyDescent="0.25">
      <c r="A39" s="18" t="s">
        <v>53</v>
      </c>
      <c r="B39" s="38"/>
      <c r="C39" s="38"/>
      <c r="D39" s="38"/>
      <c r="E39" s="38"/>
      <c r="F39" s="38"/>
      <c r="G39" s="38"/>
      <c r="H39" s="38"/>
      <c r="I39" s="40"/>
      <c r="J39" s="38"/>
      <c r="K39" s="38"/>
      <c r="L39" s="38"/>
      <c r="M39" s="38"/>
      <c r="N39" s="38"/>
      <c r="O39" s="38"/>
      <c r="P39" s="38"/>
      <c r="Q39" s="40"/>
      <c r="R39" s="38"/>
      <c r="S39" s="38"/>
      <c r="T39" s="38"/>
      <c r="U39" s="38"/>
      <c r="V39" s="42"/>
      <c r="W39" s="38"/>
      <c r="X39" s="43"/>
      <c r="Y39" s="40"/>
      <c r="Z39" s="38"/>
      <c r="AA39" s="42"/>
      <c r="AB39" s="43"/>
      <c r="AC39" s="40"/>
      <c r="AD39" s="38"/>
      <c r="AE39" s="42"/>
      <c r="AF39" s="42"/>
      <c r="AG39" s="38"/>
      <c r="AH39" s="43"/>
      <c r="AI39" s="40"/>
      <c r="AJ39" s="38"/>
      <c r="AK39" s="42"/>
      <c r="AL39" s="42"/>
      <c r="AM39" s="38"/>
      <c r="AN39" s="43"/>
      <c r="AO39" s="40"/>
    </row>
    <row r="40" spans="1:41" x14ac:dyDescent="0.25">
      <c r="A40" s="36" t="s">
        <v>21</v>
      </c>
      <c r="B40" s="37"/>
      <c r="C40" s="37"/>
      <c r="D40" s="37"/>
      <c r="E40" s="37"/>
      <c r="F40" s="37"/>
      <c r="G40" s="37"/>
      <c r="H40" s="78"/>
      <c r="I40" s="40"/>
      <c r="J40" s="37"/>
      <c r="K40" s="37"/>
      <c r="L40" s="37"/>
      <c r="M40" s="37"/>
      <c r="N40" s="37">
        <v>94.41</v>
      </c>
      <c r="O40" s="37">
        <v>3292.17</v>
      </c>
      <c r="P40" s="80" t="s">
        <v>84</v>
      </c>
      <c r="Q40" s="40"/>
      <c r="R40" s="37">
        <v>94.41</v>
      </c>
      <c r="S40" s="37">
        <v>3292.17</v>
      </c>
      <c r="T40" s="37"/>
      <c r="U40" s="37"/>
      <c r="V40" s="37">
        <v>98.19</v>
      </c>
      <c r="W40" s="37">
        <v>3404.7</v>
      </c>
      <c r="X40" s="81" t="s">
        <v>83</v>
      </c>
      <c r="Y40" s="40"/>
      <c r="Z40" s="37">
        <v>107.03</v>
      </c>
      <c r="AA40" s="37">
        <v>3711.25</v>
      </c>
      <c r="AB40" s="81" t="s">
        <v>79</v>
      </c>
      <c r="AC40" s="40"/>
      <c r="AD40" s="37">
        <v>107.03</v>
      </c>
      <c r="AE40" s="37">
        <v>3711.25</v>
      </c>
      <c r="AF40" s="37">
        <f>Теплоноситель!U39</f>
        <v>114.52</v>
      </c>
      <c r="AG40" s="37">
        <f>ТЭ!U69</f>
        <v>4418.8100000000004</v>
      </c>
      <c r="AH40" s="81" t="s">
        <v>166</v>
      </c>
      <c r="AI40" s="40"/>
      <c r="AJ40" s="37">
        <f>Теплоноситель!X39</f>
        <v>114.52</v>
      </c>
      <c r="AK40" s="37">
        <f>ТЭ!X69</f>
        <v>4418.8100000000004</v>
      </c>
      <c r="AL40" s="37">
        <f>Теплоноситель!Y39</f>
        <v>131.69999999999999</v>
      </c>
      <c r="AM40" s="37">
        <f>ТЭ!Y69</f>
        <v>5523.52</v>
      </c>
      <c r="AN40" s="81" t="str">
        <f>AN22</f>
        <v>от 19.12.2024 № 374-п</v>
      </c>
      <c r="AO40" s="40"/>
    </row>
    <row r="41" spans="1:41" x14ac:dyDescent="0.25">
      <c r="A41" s="36" t="s">
        <v>26</v>
      </c>
      <c r="B41" s="37"/>
      <c r="C41" s="37"/>
      <c r="D41" s="37"/>
      <c r="E41" s="37"/>
      <c r="F41" s="37"/>
      <c r="G41" s="37"/>
      <c r="H41" s="79"/>
      <c r="I41" s="41"/>
      <c r="J41" s="37"/>
      <c r="K41" s="37"/>
      <c r="L41" s="37"/>
      <c r="M41" s="37"/>
      <c r="N41" s="37">
        <v>113.29</v>
      </c>
      <c r="O41" s="37">
        <v>3950.6</v>
      </c>
      <c r="P41" s="80"/>
      <c r="Q41" s="41"/>
      <c r="R41" s="37">
        <v>113.29</v>
      </c>
      <c r="S41" s="37">
        <v>3950.6</v>
      </c>
      <c r="T41" s="37"/>
      <c r="U41" s="37"/>
      <c r="V41" s="37">
        <f>V40*1.2</f>
        <v>117.82799999999999</v>
      </c>
      <c r="W41" s="37">
        <v>4085.64</v>
      </c>
      <c r="X41" s="81"/>
      <c r="Y41" s="41"/>
      <c r="Z41" s="37">
        <f>Z40*1.2</f>
        <v>128.43600000000001</v>
      </c>
      <c r="AA41" s="37">
        <v>4453.5</v>
      </c>
      <c r="AB41" s="81"/>
      <c r="AC41" s="41"/>
      <c r="AD41" s="37">
        <f>AD40*1.2</f>
        <v>128.43600000000001</v>
      </c>
      <c r="AE41" s="37">
        <v>4453.5</v>
      </c>
      <c r="AF41" s="37">
        <f>Теплоноситель!U40</f>
        <v>137.42399999999998</v>
      </c>
      <c r="AG41" s="37">
        <f>ТЭ!U70</f>
        <v>5302.57</v>
      </c>
      <c r="AH41" s="81"/>
      <c r="AI41" s="41"/>
      <c r="AJ41" s="37">
        <f>Теплоноситель!X40</f>
        <v>137.42399999999998</v>
      </c>
      <c r="AK41" s="37">
        <f>ТЭ!X70</f>
        <v>5302.57</v>
      </c>
      <c r="AL41" s="37">
        <f>Теплоноситель!Y40</f>
        <v>158.04</v>
      </c>
      <c r="AM41" s="37">
        <f>ТЭ!Y70</f>
        <v>6628.22</v>
      </c>
      <c r="AN41" s="81"/>
      <c r="AO41" s="41"/>
    </row>
    <row r="42" spans="1:41" hidden="1" x14ac:dyDescent="0.25">
      <c r="A42" s="18" t="s">
        <v>55</v>
      </c>
      <c r="B42" s="38"/>
      <c r="C42" s="38"/>
      <c r="D42" s="38"/>
      <c r="E42" s="38"/>
      <c r="F42" s="38"/>
      <c r="G42" s="38"/>
      <c r="H42" s="38"/>
      <c r="I42" s="40"/>
      <c r="J42" s="38"/>
      <c r="K42" s="38"/>
      <c r="L42" s="38"/>
      <c r="M42" s="38"/>
      <c r="N42" s="38"/>
      <c r="O42" s="38"/>
      <c r="P42" s="38"/>
      <c r="Q42" s="40"/>
      <c r="R42" s="38"/>
      <c r="S42" s="38"/>
      <c r="T42" s="38"/>
      <c r="U42" s="38"/>
      <c r="V42" s="42"/>
      <c r="W42" s="38"/>
      <c r="X42" s="43"/>
      <c r="Y42" s="40"/>
      <c r="Z42" s="38"/>
      <c r="AA42" s="42"/>
      <c r="AB42" s="44"/>
      <c r="AC42" s="40"/>
      <c r="AD42" s="38"/>
      <c r="AE42" s="42"/>
      <c r="AF42" s="42"/>
      <c r="AG42" s="38"/>
      <c r="AH42" s="43"/>
      <c r="AI42" s="40"/>
      <c r="AJ42" s="38"/>
      <c r="AK42" s="42"/>
      <c r="AL42" s="42"/>
      <c r="AM42" s="38"/>
      <c r="AN42" s="43"/>
      <c r="AO42" s="40"/>
    </row>
    <row r="43" spans="1:41" hidden="1" x14ac:dyDescent="0.25">
      <c r="A43" s="36" t="s">
        <v>21</v>
      </c>
      <c r="B43" s="37"/>
      <c r="C43" s="37"/>
      <c r="D43" s="37"/>
      <c r="E43" s="37"/>
      <c r="F43" s="37"/>
      <c r="G43" s="37"/>
      <c r="H43" s="78"/>
      <c r="I43" s="40"/>
      <c r="J43" s="37"/>
      <c r="K43" s="37"/>
      <c r="L43" s="37"/>
      <c r="M43" s="37"/>
      <c r="N43" s="37">
        <v>94.41</v>
      </c>
      <c r="O43" s="37">
        <v>5961.89</v>
      </c>
      <c r="P43" s="80" t="s">
        <v>84</v>
      </c>
      <c r="Q43" s="40"/>
      <c r="R43" s="37">
        <v>94.41</v>
      </c>
      <c r="S43" s="37">
        <v>5961.89</v>
      </c>
      <c r="T43" s="37"/>
      <c r="U43" s="37"/>
      <c r="V43" s="37">
        <v>98.19</v>
      </c>
      <c r="W43" s="37">
        <v>6200.36</v>
      </c>
      <c r="X43" s="81" t="s">
        <v>83</v>
      </c>
      <c r="Y43" s="40"/>
      <c r="Z43" s="37">
        <v>107.03</v>
      </c>
      <c r="AA43" s="37">
        <v>6758.4</v>
      </c>
      <c r="AB43" s="81" t="s">
        <v>79</v>
      </c>
      <c r="AC43" s="40"/>
      <c r="AD43" s="37">
        <v>107.03</v>
      </c>
      <c r="AE43" s="37">
        <v>6758.4</v>
      </c>
      <c r="AF43" s="37">
        <f>Теплоноситель!U42</f>
        <v>114.52</v>
      </c>
      <c r="AG43" s="37">
        <f>ТЭ!U75</f>
        <v>7231.48</v>
      </c>
      <c r="AH43" s="81" t="s">
        <v>166</v>
      </c>
      <c r="AI43" s="40"/>
      <c r="AJ43" s="37" t="s">
        <v>41</v>
      </c>
      <c r="AK43" s="37" t="s">
        <v>41</v>
      </c>
      <c r="AL43" s="37" t="s">
        <v>41</v>
      </c>
      <c r="AM43" s="37" t="s">
        <v>41</v>
      </c>
      <c r="AN43" s="81"/>
      <c r="AO43" s="40"/>
    </row>
    <row r="44" spans="1:41" hidden="1" x14ac:dyDescent="0.25">
      <c r="A44" s="36" t="s">
        <v>26</v>
      </c>
      <c r="B44" s="37"/>
      <c r="C44" s="37"/>
      <c r="D44" s="37"/>
      <c r="E44" s="37"/>
      <c r="F44" s="37"/>
      <c r="G44" s="37"/>
      <c r="H44" s="79"/>
      <c r="I44" s="41"/>
      <c r="J44" s="37"/>
      <c r="K44" s="37"/>
      <c r="L44" s="37"/>
      <c r="M44" s="37"/>
      <c r="N44" s="37">
        <v>113.29</v>
      </c>
      <c r="O44" s="37">
        <v>7154.27</v>
      </c>
      <c r="P44" s="80"/>
      <c r="Q44" s="41"/>
      <c r="R44" s="37">
        <v>113.29</v>
      </c>
      <c r="S44" s="37">
        <v>7154.27</v>
      </c>
      <c r="T44" s="37"/>
      <c r="U44" s="37"/>
      <c r="V44" s="37">
        <f>V43*1.2</f>
        <v>117.82799999999999</v>
      </c>
      <c r="W44" s="37">
        <v>7440.43</v>
      </c>
      <c r="X44" s="81"/>
      <c r="Y44" s="41"/>
      <c r="Z44" s="37">
        <f>Z43*1.2</f>
        <v>128.43600000000001</v>
      </c>
      <c r="AA44" s="37">
        <v>8110.08</v>
      </c>
      <c r="AB44" s="81"/>
      <c r="AC44" s="41"/>
      <c r="AD44" s="37">
        <f>AD43*1.2</f>
        <v>128.43600000000001</v>
      </c>
      <c r="AE44" s="37">
        <v>8110.08</v>
      </c>
      <c r="AF44" s="37">
        <f>Теплоноситель!U43</f>
        <v>137.42399999999998</v>
      </c>
      <c r="AG44" s="37">
        <f>ТЭ!U76</f>
        <v>8677.7800000000007</v>
      </c>
      <c r="AH44" s="81"/>
      <c r="AI44" s="41"/>
      <c r="AJ44" s="37" t="s">
        <v>41</v>
      </c>
      <c r="AK44" s="37" t="s">
        <v>41</v>
      </c>
      <c r="AL44" s="37" t="s">
        <v>41</v>
      </c>
      <c r="AM44" s="37" t="s">
        <v>41</v>
      </c>
      <c r="AN44" s="81"/>
      <c r="AO44" s="41"/>
    </row>
    <row r="45" spans="1:41" hidden="1" x14ac:dyDescent="0.25">
      <c r="A45" s="18" t="s">
        <v>56</v>
      </c>
      <c r="B45" s="38"/>
      <c r="C45" s="38"/>
      <c r="D45" s="38"/>
      <c r="E45" s="38"/>
      <c r="F45" s="38"/>
      <c r="G45" s="38"/>
      <c r="H45" s="38"/>
      <c r="I45" s="40"/>
      <c r="J45" s="38"/>
      <c r="K45" s="38"/>
      <c r="L45" s="38"/>
      <c r="M45" s="38"/>
      <c r="N45" s="38"/>
      <c r="O45" s="38"/>
      <c r="P45" s="38"/>
      <c r="Q45" s="40"/>
      <c r="R45" s="38"/>
      <c r="S45" s="38"/>
      <c r="T45" s="38"/>
      <c r="U45" s="38"/>
      <c r="V45" s="42"/>
      <c r="W45" s="38"/>
      <c r="X45" s="43"/>
      <c r="Y45" s="40"/>
      <c r="Z45" s="38"/>
      <c r="AA45" s="38"/>
      <c r="AB45" s="43"/>
      <c r="AC45" s="40"/>
      <c r="AD45" s="38"/>
      <c r="AE45" s="38"/>
      <c r="AF45" s="42"/>
      <c r="AG45" s="38"/>
      <c r="AH45" s="43"/>
      <c r="AI45" s="40"/>
      <c r="AJ45" s="38"/>
      <c r="AK45" s="38"/>
      <c r="AL45" s="42"/>
      <c r="AM45" s="38"/>
      <c r="AN45" s="43"/>
      <c r="AO45" s="40"/>
    </row>
    <row r="46" spans="1:41" hidden="1" x14ac:dyDescent="0.25">
      <c r="A46" s="36" t="s">
        <v>21</v>
      </c>
      <c r="B46" s="37"/>
      <c r="C46" s="37"/>
      <c r="D46" s="37"/>
      <c r="E46" s="37"/>
      <c r="F46" s="37"/>
      <c r="G46" s="37"/>
      <c r="H46" s="78"/>
      <c r="I46" s="40"/>
      <c r="J46" s="37"/>
      <c r="K46" s="37"/>
      <c r="L46" s="37"/>
      <c r="M46" s="37"/>
      <c r="N46" s="37">
        <v>94.41</v>
      </c>
      <c r="O46" s="37">
        <v>4152.88</v>
      </c>
      <c r="P46" s="80" t="s">
        <v>84</v>
      </c>
      <c r="Q46" s="40"/>
      <c r="R46" s="37">
        <v>94.41</v>
      </c>
      <c r="S46" s="37">
        <v>4152.88</v>
      </c>
      <c r="T46" s="37"/>
      <c r="U46" s="37"/>
      <c r="V46" s="37">
        <v>98.19</v>
      </c>
      <c r="W46" s="37">
        <v>4318.99</v>
      </c>
      <c r="X46" s="81" t="s">
        <v>83</v>
      </c>
      <c r="Y46" s="40"/>
      <c r="Z46" s="37">
        <v>107.03</v>
      </c>
      <c r="AA46" s="37">
        <v>4707.7</v>
      </c>
      <c r="AB46" s="81" t="s">
        <v>79</v>
      </c>
      <c r="AC46" s="40"/>
      <c r="AD46" s="37">
        <v>107.03</v>
      </c>
      <c r="AE46" s="37">
        <v>4707.7</v>
      </c>
      <c r="AF46" s="37">
        <f>Теплоноситель!U45</f>
        <v>114.52</v>
      </c>
      <c r="AG46" s="37">
        <f>ТЭ!U78</f>
        <v>5884.63</v>
      </c>
      <c r="AH46" s="81" t="s">
        <v>166</v>
      </c>
      <c r="AI46" s="40"/>
      <c r="AJ46" s="37" t="s">
        <v>41</v>
      </c>
      <c r="AK46" s="37" t="s">
        <v>41</v>
      </c>
      <c r="AL46" s="37" t="s">
        <v>41</v>
      </c>
      <c r="AM46" s="37" t="s">
        <v>41</v>
      </c>
      <c r="AN46" s="81"/>
      <c r="AO46" s="40"/>
    </row>
    <row r="47" spans="1:41" hidden="1" x14ac:dyDescent="0.25">
      <c r="A47" s="36" t="s">
        <v>26</v>
      </c>
      <c r="B47" s="37"/>
      <c r="C47" s="37"/>
      <c r="D47" s="37"/>
      <c r="E47" s="37"/>
      <c r="F47" s="37"/>
      <c r="G47" s="37"/>
      <c r="H47" s="79"/>
      <c r="I47" s="41"/>
      <c r="J47" s="37"/>
      <c r="K47" s="37"/>
      <c r="L47" s="37"/>
      <c r="M47" s="37"/>
      <c r="N47" s="37">
        <v>113.29</v>
      </c>
      <c r="O47" s="37">
        <v>4983.46</v>
      </c>
      <c r="P47" s="80"/>
      <c r="Q47" s="41"/>
      <c r="R47" s="37">
        <v>113.29</v>
      </c>
      <c r="S47" s="37">
        <v>4983.46</v>
      </c>
      <c r="T47" s="37"/>
      <c r="U47" s="37"/>
      <c r="V47" s="37">
        <f>V46*1.2</f>
        <v>117.82799999999999</v>
      </c>
      <c r="W47" s="37">
        <v>5182.79</v>
      </c>
      <c r="X47" s="81"/>
      <c r="Y47" s="41"/>
      <c r="Z47" s="37">
        <f>Z46*1.2</f>
        <v>128.43600000000001</v>
      </c>
      <c r="AA47" s="37">
        <v>5649.24</v>
      </c>
      <c r="AB47" s="81"/>
      <c r="AC47" s="41"/>
      <c r="AD47" s="37">
        <f>AD46*1.2</f>
        <v>128.43600000000001</v>
      </c>
      <c r="AE47" s="37">
        <v>5649.24</v>
      </c>
      <c r="AF47" s="37">
        <f>Теплоноситель!U46</f>
        <v>137.42399999999998</v>
      </c>
      <c r="AG47" s="37">
        <f>ТЭ!U79</f>
        <v>7061.56</v>
      </c>
      <c r="AH47" s="81"/>
      <c r="AI47" s="41"/>
      <c r="AJ47" s="37" t="s">
        <v>41</v>
      </c>
      <c r="AK47" s="37" t="s">
        <v>41</v>
      </c>
      <c r="AL47" s="37" t="s">
        <v>41</v>
      </c>
      <c r="AM47" s="37" t="s">
        <v>41</v>
      </c>
      <c r="AN47" s="81"/>
      <c r="AO47" s="41"/>
    </row>
    <row r="48" spans="1:41" hidden="1" x14ac:dyDescent="0.25">
      <c r="A48" s="18" t="s">
        <v>57</v>
      </c>
      <c r="B48" s="38"/>
      <c r="C48" s="38"/>
      <c r="D48" s="38"/>
      <c r="E48" s="38"/>
      <c r="F48" s="38"/>
      <c r="G48" s="38"/>
      <c r="H48" s="38"/>
      <c r="I48" s="40"/>
      <c r="J48" s="38"/>
      <c r="K48" s="38"/>
      <c r="L48" s="38"/>
      <c r="M48" s="38"/>
      <c r="N48" s="38"/>
      <c r="O48" s="38"/>
      <c r="P48" s="38"/>
      <c r="Q48" s="40"/>
      <c r="R48" s="38"/>
      <c r="S48" s="38"/>
      <c r="T48" s="38"/>
      <c r="U48" s="38"/>
      <c r="V48" s="42"/>
      <c r="W48" s="38"/>
      <c r="X48" s="43"/>
      <c r="Y48" s="40"/>
      <c r="Z48" s="38"/>
      <c r="AA48" s="38"/>
      <c r="AB48" s="43"/>
      <c r="AC48" s="40"/>
      <c r="AD48" s="38"/>
      <c r="AE48" s="38"/>
      <c r="AF48" s="42"/>
      <c r="AG48" s="38"/>
      <c r="AH48" s="43"/>
      <c r="AI48" s="40"/>
      <c r="AJ48" s="38"/>
      <c r="AK48" s="38"/>
      <c r="AL48" s="42"/>
      <c r="AM48" s="38"/>
      <c r="AN48" s="43"/>
      <c r="AO48" s="40"/>
    </row>
    <row r="49" spans="1:41" x14ac:dyDescent="0.25">
      <c r="A49" s="36" t="s">
        <v>21</v>
      </c>
      <c r="B49" s="37"/>
      <c r="C49" s="37"/>
      <c r="D49" s="37"/>
      <c r="E49" s="37"/>
      <c r="F49" s="37"/>
      <c r="G49" s="37"/>
      <c r="H49" s="78"/>
      <c r="I49" s="40"/>
      <c r="J49" s="37"/>
      <c r="K49" s="37"/>
      <c r="L49" s="37"/>
      <c r="M49" s="37"/>
      <c r="N49" s="37">
        <v>49.54</v>
      </c>
      <c r="O49" s="37">
        <v>1760.4</v>
      </c>
      <c r="P49" s="80" t="s">
        <v>84</v>
      </c>
      <c r="Q49" s="40"/>
      <c r="R49" s="37">
        <v>49.54</v>
      </c>
      <c r="S49" s="37">
        <v>1760.4</v>
      </c>
      <c r="T49" s="37"/>
      <c r="U49" s="37"/>
      <c r="V49" s="37">
        <v>51.52</v>
      </c>
      <c r="W49" s="37">
        <v>1830.62</v>
      </c>
      <c r="X49" s="81" t="s">
        <v>83</v>
      </c>
      <c r="Y49" s="40"/>
      <c r="Z49" s="37">
        <v>56.15</v>
      </c>
      <c r="AA49" s="37">
        <v>2288.2800000000002</v>
      </c>
      <c r="AB49" s="81" t="s">
        <v>79</v>
      </c>
      <c r="AC49" s="40"/>
      <c r="AD49" s="37">
        <v>56.15</v>
      </c>
      <c r="AE49" s="37">
        <v>2288.2800000000002</v>
      </c>
      <c r="AF49" s="37">
        <f>Теплоноситель!U48</f>
        <v>61.65</v>
      </c>
      <c r="AG49" s="37">
        <f>ТЭ!U81</f>
        <v>2751.48</v>
      </c>
      <c r="AH49" s="81" t="s">
        <v>166</v>
      </c>
      <c r="AI49" s="40"/>
      <c r="AJ49" s="37">
        <f>Теплоноситель!X48</f>
        <v>61.65</v>
      </c>
      <c r="AK49" s="37">
        <f>ТЭ!X81</f>
        <v>2751.48</v>
      </c>
      <c r="AL49" s="37">
        <f>Теплоноситель!Y48</f>
        <v>70.89</v>
      </c>
      <c r="AM49" s="37">
        <f>ТЭ!Y81</f>
        <v>3164.2</v>
      </c>
      <c r="AN49" s="81" t="str">
        <f>AN40</f>
        <v>от 19.12.2024 № 374-п</v>
      </c>
      <c r="AO49" s="40"/>
    </row>
    <row r="50" spans="1:41" x14ac:dyDescent="0.25">
      <c r="A50" s="36" t="s">
        <v>26</v>
      </c>
      <c r="B50" s="37"/>
      <c r="C50" s="37"/>
      <c r="D50" s="37"/>
      <c r="E50" s="37"/>
      <c r="F50" s="37"/>
      <c r="G50" s="37"/>
      <c r="H50" s="79"/>
      <c r="I50" s="41"/>
      <c r="J50" s="37"/>
      <c r="K50" s="37"/>
      <c r="L50" s="37"/>
      <c r="M50" s="37"/>
      <c r="N50" s="37">
        <v>59.45</v>
      </c>
      <c r="O50" s="37">
        <v>2112.48</v>
      </c>
      <c r="P50" s="80"/>
      <c r="Q50" s="41"/>
      <c r="R50" s="37">
        <v>59.45</v>
      </c>
      <c r="S50" s="37">
        <v>2112.48</v>
      </c>
      <c r="T50" s="37"/>
      <c r="U50" s="37"/>
      <c r="V50" s="37">
        <f>V49*1.2</f>
        <v>61.823999999999998</v>
      </c>
      <c r="W50" s="37">
        <v>2196.7399999999998</v>
      </c>
      <c r="X50" s="81"/>
      <c r="Y50" s="41"/>
      <c r="Z50" s="37">
        <f>Z49*1.2</f>
        <v>67.38</v>
      </c>
      <c r="AA50" s="37">
        <v>2745.94</v>
      </c>
      <c r="AB50" s="81"/>
      <c r="AC50" s="41"/>
      <c r="AD50" s="37">
        <f>AD49*1.2</f>
        <v>67.38</v>
      </c>
      <c r="AE50" s="37">
        <v>2745.94</v>
      </c>
      <c r="AF50" s="37">
        <f>Теплоноситель!U49</f>
        <v>73.97999999999999</v>
      </c>
      <c r="AG50" s="37">
        <f>ТЭ!U82</f>
        <v>3301.78</v>
      </c>
      <c r="AH50" s="81"/>
      <c r="AI50" s="41"/>
      <c r="AJ50" s="37">
        <f>Теплоноситель!X49</f>
        <v>73.97999999999999</v>
      </c>
      <c r="AK50" s="37">
        <f>ТЭ!X82</f>
        <v>3301.78</v>
      </c>
      <c r="AL50" s="37">
        <f>Теплоноситель!Y49</f>
        <v>85.067999999999998</v>
      </c>
      <c r="AM50" s="37">
        <f>ТЭ!Y82</f>
        <v>3797.05</v>
      </c>
      <c r="AN50" s="81"/>
      <c r="AO50" s="41"/>
    </row>
    <row r="51" spans="1:41" ht="30" hidden="1" x14ac:dyDescent="0.25">
      <c r="A51" s="18" t="s">
        <v>58</v>
      </c>
      <c r="B51" s="38"/>
      <c r="C51" s="38"/>
      <c r="D51" s="38"/>
      <c r="E51" s="38"/>
      <c r="F51" s="38"/>
      <c r="G51" s="38"/>
      <c r="H51" s="38"/>
      <c r="I51" s="40"/>
      <c r="J51" s="38"/>
      <c r="K51" s="38"/>
      <c r="L51" s="38"/>
      <c r="M51" s="38"/>
      <c r="N51" s="38"/>
      <c r="O51" s="38"/>
      <c r="P51" s="38"/>
      <c r="Q51" s="40"/>
      <c r="R51" s="38"/>
      <c r="S51" s="38"/>
      <c r="T51" s="38"/>
      <c r="U51" s="38"/>
      <c r="V51" s="42"/>
      <c r="W51" s="38"/>
      <c r="X51" s="43"/>
      <c r="Y51" s="40"/>
      <c r="Z51" s="38"/>
      <c r="AA51" s="38"/>
      <c r="AB51" s="43"/>
      <c r="AC51" s="40"/>
      <c r="AD51" s="38"/>
      <c r="AE51" s="38"/>
      <c r="AF51" s="42"/>
      <c r="AG51" s="38"/>
      <c r="AH51" s="43"/>
      <c r="AI51" s="40"/>
      <c r="AJ51" s="38"/>
      <c r="AK51" s="38"/>
      <c r="AL51" s="42"/>
      <c r="AM51" s="38"/>
      <c r="AN51" s="43"/>
      <c r="AO51" s="40"/>
    </row>
    <row r="52" spans="1:41" hidden="1" x14ac:dyDescent="0.25">
      <c r="A52" s="36" t="s">
        <v>21</v>
      </c>
      <c r="B52" s="37"/>
      <c r="C52" s="37"/>
      <c r="D52" s="37"/>
      <c r="E52" s="37"/>
      <c r="F52" s="37"/>
      <c r="G52" s="37"/>
      <c r="H52" s="78"/>
      <c r="I52" s="40"/>
      <c r="J52" s="37"/>
      <c r="K52" s="37"/>
      <c r="L52" s="37"/>
      <c r="M52" s="37"/>
      <c r="N52" s="37"/>
      <c r="O52" s="37"/>
      <c r="P52" s="78"/>
      <c r="Q52" s="40"/>
      <c r="R52" s="37"/>
      <c r="S52" s="37"/>
      <c r="T52" s="37">
        <v>116.83</v>
      </c>
      <c r="U52" s="37">
        <v>1939.09</v>
      </c>
      <c r="V52" s="37">
        <v>121.13</v>
      </c>
      <c r="W52" s="37">
        <v>2423.85</v>
      </c>
      <c r="X52" s="81" t="s">
        <v>80</v>
      </c>
      <c r="Y52" s="40"/>
      <c r="Z52" s="37">
        <v>121.25</v>
      </c>
      <c r="AA52" s="37">
        <v>3029.81</v>
      </c>
      <c r="AB52" s="81" t="s">
        <v>79</v>
      </c>
      <c r="AC52" s="40"/>
      <c r="AD52" s="37">
        <v>121.25</v>
      </c>
      <c r="AE52" s="37">
        <v>3029.81</v>
      </c>
      <c r="AF52" s="37">
        <f>Теплоноситель!U51</f>
        <v>143.03</v>
      </c>
      <c r="AG52" s="37">
        <f>ТЭ!U84</f>
        <v>3787.26</v>
      </c>
      <c r="AH52" s="81" t="s">
        <v>166</v>
      </c>
      <c r="AI52" s="40"/>
      <c r="AJ52" s="37" t="s">
        <v>41</v>
      </c>
      <c r="AK52" s="37" t="s">
        <v>41</v>
      </c>
      <c r="AL52" s="37" t="s">
        <v>41</v>
      </c>
      <c r="AM52" s="37" t="s">
        <v>41</v>
      </c>
      <c r="AN52" s="81"/>
      <c r="AO52" s="40"/>
    </row>
    <row r="53" spans="1:41" hidden="1" x14ac:dyDescent="0.25">
      <c r="A53" s="36" t="s">
        <v>26</v>
      </c>
      <c r="B53" s="37"/>
      <c r="C53" s="37"/>
      <c r="D53" s="37"/>
      <c r="E53" s="37"/>
      <c r="F53" s="37"/>
      <c r="G53" s="37"/>
      <c r="H53" s="79"/>
      <c r="I53" s="41"/>
      <c r="J53" s="37"/>
      <c r="K53" s="37"/>
      <c r="L53" s="37"/>
      <c r="M53" s="37"/>
      <c r="N53" s="37"/>
      <c r="O53" s="37"/>
      <c r="P53" s="79"/>
      <c r="Q53" s="41"/>
      <c r="R53" s="37"/>
      <c r="S53" s="37"/>
      <c r="T53" s="37">
        <f>T52*1.2</f>
        <v>140.196</v>
      </c>
      <c r="U53" s="37">
        <f>U52*1.2</f>
        <v>2326.9079999999999</v>
      </c>
      <c r="V53" s="37">
        <f>V52*1.2</f>
        <v>145.35599999999999</v>
      </c>
      <c r="W53" s="37">
        <f>W52*1.2</f>
        <v>2908.62</v>
      </c>
      <c r="X53" s="81"/>
      <c r="Y53" s="41"/>
      <c r="Z53" s="37">
        <f>Z52*1.2</f>
        <v>145.5</v>
      </c>
      <c r="AA53" s="37">
        <v>3635.77</v>
      </c>
      <c r="AB53" s="81"/>
      <c r="AC53" s="41"/>
      <c r="AD53" s="37">
        <f>AD52*1.2</f>
        <v>145.5</v>
      </c>
      <c r="AE53" s="37">
        <v>3635.77</v>
      </c>
      <c r="AF53" s="37">
        <f>Теплоноситель!U52</f>
        <v>171.636</v>
      </c>
      <c r="AG53" s="37">
        <f>ТЭ!U85</f>
        <v>4544.71</v>
      </c>
      <c r="AH53" s="81"/>
      <c r="AI53" s="41"/>
      <c r="AJ53" s="37" t="s">
        <v>41</v>
      </c>
      <c r="AK53" s="37" t="s">
        <v>41</v>
      </c>
      <c r="AL53" s="37" t="s">
        <v>41</v>
      </c>
      <c r="AM53" s="37" t="s">
        <v>41</v>
      </c>
      <c r="AN53" s="81"/>
      <c r="AO53" s="41"/>
    </row>
    <row r="54" spans="1:41" ht="15.75" hidden="1" customHeight="1" x14ac:dyDescent="0.25">
      <c r="A54" s="18" t="s">
        <v>59</v>
      </c>
      <c r="B54" s="38"/>
      <c r="C54" s="38"/>
      <c r="D54" s="38"/>
      <c r="E54" s="38"/>
      <c r="F54" s="38"/>
      <c r="G54" s="38"/>
      <c r="H54" s="38"/>
      <c r="I54" s="40"/>
      <c r="J54" s="38"/>
      <c r="K54" s="38"/>
      <c r="L54" s="38"/>
      <c r="M54" s="38"/>
      <c r="N54" s="38"/>
      <c r="O54" s="38"/>
      <c r="P54" s="38"/>
      <c r="Q54" s="40"/>
      <c r="R54" s="38"/>
      <c r="S54" s="38"/>
      <c r="T54" s="38"/>
      <c r="U54" s="38"/>
      <c r="V54" s="42"/>
      <c r="W54" s="38"/>
      <c r="X54" s="43"/>
      <c r="Y54" s="40"/>
      <c r="Z54" s="38"/>
      <c r="AA54" s="38"/>
      <c r="AB54" s="43"/>
      <c r="AC54" s="40"/>
      <c r="AD54" s="38"/>
      <c r="AE54" s="38"/>
      <c r="AF54" s="42"/>
      <c r="AG54" s="38"/>
      <c r="AH54" s="43"/>
      <c r="AI54" s="40"/>
      <c r="AJ54" s="38"/>
      <c r="AK54" s="38"/>
      <c r="AL54" s="42"/>
      <c r="AM54" s="38"/>
      <c r="AN54" s="43"/>
      <c r="AO54" s="40"/>
    </row>
    <row r="55" spans="1:41" hidden="1" x14ac:dyDescent="0.25">
      <c r="A55" s="36" t="s">
        <v>21</v>
      </c>
      <c r="B55" s="37"/>
      <c r="C55" s="37"/>
      <c r="D55" s="37"/>
      <c r="E55" s="37"/>
      <c r="F55" s="37"/>
      <c r="G55" s="37"/>
      <c r="H55" s="78"/>
      <c r="I55" s="40"/>
      <c r="J55" s="37"/>
      <c r="K55" s="37"/>
      <c r="L55" s="37"/>
      <c r="M55" s="37"/>
      <c r="N55" s="37"/>
      <c r="O55" s="37"/>
      <c r="P55" s="78"/>
      <c r="Q55" s="40"/>
      <c r="R55" s="37"/>
      <c r="S55" s="37"/>
      <c r="T55" s="37">
        <v>283.52</v>
      </c>
      <c r="U55" s="37">
        <v>3361.38</v>
      </c>
      <c r="V55" s="37">
        <v>352.76</v>
      </c>
      <c r="W55" s="37">
        <v>4201.6000000000004</v>
      </c>
      <c r="X55" s="81" t="s">
        <v>80</v>
      </c>
      <c r="Y55" s="40"/>
      <c r="Z55" s="37">
        <v>384.51</v>
      </c>
      <c r="AA55" s="37">
        <v>4579.74</v>
      </c>
      <c r="AB55" s="81" t="s">
        <v>79</v>
      </c>
      <c r="AC55" s="40"/>
      <c r="AD55" s="37">
        <v>384.51</v>
      </c>
      <c r="AE55" s="37">
        <v>4579.74</v>
      </c>
      <c r="AF55" s="37">
        <f>Теплоноситель!U54</f>
        <v>411.43</v>
      </c>
      <c r="AG55" s="37">
        <f>ТЭ!U87</f>
        <v>5724.68</v>
      </c>
      <c r="AH55" s="81" t="s">
        <v>166</v>
      </c>
      <c r="AI55" s="40"/>
      <c r="AJ55" s="37" t="s">
        <v>41</v>
      </c>
      <c r="AK55" s="37" t="s">
        <v>41</v>
      </c>
      <c r="AL55" s="37" t="s">
        <v>41</v>
      </c>
      <c r="AM55" s="37" t="s">
        <v>41</v>
      </c>
      <c r="AN55" s="81"/>
      <c r="AO55" s="40"/>
    </row>
    <row r="56" spans="1:41" hidden="1" x14ac:dyDescent="0.25">
      <c r="A56" s="36" t="s">
        <v>26</v>
      </c>
      <c r="B56" s="37"/>
      <c r="C56" s="37"/>
      <c r="D56" s="37"/>
      <c r="E56" s="37"/>
      <c r="F56" s="37"/>
      <c r="G56" s="37"/>
      <c r="H56" s="79"/>
      <c r="I56" s="41"/>
      <c r="J56" s="37"/>
      <c r="K56" s="37"/>
      <c r="L56" s="37"/>
      <c r="M56" s="37"/>
      <c r="N56" s="37"/>
      <c r="O56" s="37"/>
      <c r="P56" s="79"/>
      <c r="Q56" s="41"/>
      <c r="R56" s="37"/>
      <c r="S56" s="37"/>
      <c r="T56" s="37">
        <f>T55*1.2</f>
        <v>340.22399999999999</v>
      </c>
      <c r="U56" s="37">
        <f>U55*1.2</f>
        <v>4033.6559999999999</v>
      </c>
      <c r="V56" s="37">
        <f>V55*1.2</f>
        <v>423.31199999999995</v>
      </c>
      <c r="W56" s="37">
        <f>W55*1.2</f>
        <v>5041.92</v>
      </c>
      <c r="X56" s="81"/>
      <c r="Y56" s="41"/>
      <c r="Z56" s="37">
        <f>Z55*1.2</f>
        <v>461.41199999999998</v>
      </c>
      <c r="AA56" s="37">
        <v>5495.69</v>
      </c>
      <c r="AB56" s="81"/>
      <c r="AC56" s="41"/>
      <c r="AD56" s="37">
        <f>AD55*1.2</f>
        <v>461.41199999999998</v>
      </c>
      <c r="AE56" s="37">
        <v>5495.69</v>
      </c>
      <c r="AF56" s="37">
        <f>Теплоноситель!U55</f>
        <v>493.71600000000001</v>
      </c>
      <c r="AG56" s="37">
        <f>ТЭ!U88</f>
        <v>6869.62</v>
      </c>
      <c r="AH56" s="81"/>
      <c r="AI56" s="41"/>
      <c r="AJ56" s="37" t="s">
        <v>41</v>
      </c>
      <c r="AK56" s="37" t="s">
        <v>41</v>
      </c>
      <c r="AL56" s="37" t="s">
        <v>41</v>
      </c>
      <c r="AM56" s="37" t="s">
        <v>41</v>
      </c>
      <c r="AN56" s="81"/>
      <c r="AO56" s="41"/>
    </row>
    <row r="57" spans="1:41" hidden="1" x14ac:dyDescent="0.25">
      <c r="A57" s="18" t="s">
        <v>60</v>
      </c>
      <c r="B57" s="38"/>
      <c r="C57" s="38"/>
      <c r="D57" s="38"/>
      <c r="E57" s="38"/>
      <c r="F57" s="38"/>
      <c r="G57" s="38"/>
      <c r="H57" s="38"/>
      <c r="I57" s="40"/>
      <c r="J57" s="38"/>
      <c r="K57" s="38"/>
      <c r="L57" s="38"/>
      <c r="M57" s="38"/>
      <c r="N57" s="38"/>
      <c r="O57" s="38"/>
      <c r="P57" s="38"/>
      <c r="Q57" s="40"/>
      <c r="R57" s="38"/>
      <c r="S57" s="38"/>
      <c r="T57" s="38"/>
      <c r="U57" s="38"/>
      <c r="V57" s="42"/>
      <c r="W57" s="38"/>
      <c r="X57" s="43"/>
      <c r="Y57" s="40"/>
      <c r="Z57" s="38"/>
      <c r="AA57" s="38"/>
      <c r="AB57" s="43"/>
      <c r="AC57" s="40"/>
      <c r="AD57" s="38"/>
      <c r="AE57" s="38"/>
      <c r="AF57" s="42"/>
      <c r="AG57" s="38"/>
      <c r="AH57" s="43"/>
      <c r="AI57" s="40"/>
      <c r="AJ57" s="38"/>
      <c r="AK57" s="38"/>
      <c r="AL57" s="42"/>
      <c r="AM57" s="38"/>
      <c r="AN57" s="43"/>
      <c r="AO57" s="40"/>
    </row>
    <row r="58" spans="1:41" hidden="1" x14ac:dyDescent="0.25">
      <c r="A58" s="36" t="s">
        <v>21</v>
      </c>
      <c r="B58" s="37"/>
      <c r="C58" s="37"/>
      <c r="D58" s="37"/>
      <c r="E58" s="37"/>
      <c r="F58" s="37"/>
      <c r="G58" s="37"/>
      <c r="H58" s="78"/>
      <c r="I58" s="40"/>
      <c r="J58" s="37"/>
      <c r="K58" s="37"/>
      <c r="L58" s="37"/>
      <c r="M58" s="37"/>
      <c r="N58" s="37"/>
      <c r="O58" s="37"/>
      <c r="P58" s="78"/>
      <c r="Q58" s="40"/>
      <c r="R58" s="37"/>
      <c r="S58" s="37"/>
      <c r="T58" s="37">
        <v>148.63999999999999</v>
      </c>
      <c r="U58" s="37">
        <v>3060.9</v>
      </c>
      <c r="V58" s="37">
        <v>185.79</v>
      </c>
      <c r="W58" s="37">
        <v>3826.03</v>
      </c>
      <c r="X58" s="81" t="s">
        <v>80</v>
      </c>
      <c r="Y58" s="40"/>
      <c r="Z58" s="37">
        <v>202.51</v>
      </c>
      <c r="AA58" s="37">
        <v>4170.38</v>
      </c>
      <c r="AB58" s="81" t="s">
        <v>79</v>
      </c>
      <c r="AC58" s="40"/>
      <c r="AD58" s="37">
        <v>202.51</v>
      </c>
      <c r="AE58" s="37">
        <v>4170.38</v>
      </c>
      <c r="AF58" s="37">
        <f>Теплоноситель!U57</f>
        <v>253.13</v>
      </c>
      <c r="AG58" s="37">
        <f>ТЭ!U90</f>
        <v>5212.9799999999996</v>
      </c>
      <c r="AH58" s="81" t="s">
        <v>166</v>
      </c>
      <c r="AI58" s="40"/>
      <c r="AJ58" s="37" t="s">
        <v>41</v>
      </c>
      <c r="AK58" s="37" t="s">
        <v>41</v>
      </c>
      <c r="AL58" s="37" t="s">
        <v>41</v>
      </c>
      <c r="AM58" s="37" t="s">
        <v>41</v>
      </c>
      <c r="AN58" s="81"/>
      <c r="AO58" s="40"/>
    </row>
    <row r="59" spans="1:41" hidden="1" x14ac:dyDescent="0.25">
      <c r="A59" s="36" t="s">
        <v>26</v>
      </c>
      <c r="B59" s="37"/>
      <c r="C59" s="37"/>
      <c r="D59" s="37"/>
      <c r="E59" s="37"/>
      <c r="F59" s="37"/>
      <c r="G59" s="37"/>
      <c r="H59" s="79"/>
      <c r="I59" s="41"/>
      <c r="J59" s="37"/>
      <c r="K59" s="37"/>
      <c r="L59" s="37"/>
      <c r="M59" s="37"/>
      <c r="N59" s="37"/>
      <c r="O59" s="37"/>
      <c r="P59" s="79"/>
      <c r="Q59" s="41"/>
      <c r="R59" s="37"/>
      <c r="S59" s="37"/>
      <c r="T59" s="37">
        <f>T58*1.2</f>
        <v>178.36799999999997</v>
      </c>
      <c r="U59" s="37">
        <f>U58*1.2</f>
        <v>3673.08</v>
      </c>
      <c r="V59" s="37">
        <f>V58*1.2</f>
        <v>222.94799999999998</v>
      </c>
      <c r="W59" s="37">
        <f>W58*1.2</f>
        <v>4591.2359999999999</v>
      </c>
      <c r="X59" s="81"/>
      <c r="Y59" s="41"/>
      <c r="Z59" s="37">
        <f>Z58*1.2</f>
        <v>243.01199999999997</v>
      </c>
      <c r="AA59" s="37">
        <v>5004.46</v>
      </c>
      <c r="AB59" s="81"/>
      <c r="AC59" s="41"/>
      <c r="AD59" s="37">
        <f>AD58*1.2</f>
        <v>243.01199999999997</v>
      </c>
      <c r="AE59" s="37">
        <v>5004.46</v>
      </c>
      <c r="AF59" s="37">
        <f>Теплоноситель!U58</f>
        <v>303.75599999999997</v>
      </c>
      <c r="AG59" s="37">
        <f>ТЭ!U91</f>
        <v>6255.58</v>
      </c>
      <c r="AH59" s="81"/>
      <c r="AI59" s="41"/>
      <c r="AJ59" s="37" t="s">
        <v>41</v>
      </c>
      <c r="AK59" s="37" t="s">
        <v>41</v>
      </c>
      <c r="AL59" s="37" t="s">
        <v>41</v>
      </c>
      <c r="AM59" s="37" t="s">
        <v>41</v>
      </c>
      <c r="AN59" s="81"/>
      <c r="AO59" s="41"/>
    </row>
    <row r="60" spans="1:41" hidden="1" x14ac:dyDescent="0.25">
      <c r="A60" s="18" t="s">
        <v>61</v>
      </c>
      <c r="B60" s="38"/>
      <c r="C60" s="38"/>
      <c r="D60" s="38"/>
      <c r="E60" s="38"/>
      <c r="F60" s="38"/>
      <c r="G60" s="38"/>
      <c r="H60" s="38"/>
      <c r="I60" s="40"/>
      <c r="J60" s="38"/>
      <c r="K60" s="38"/>
      <c r="L60" s="38"/>
      <c r="M60" s="38"/>
      <c r="N60" s="38"/>
      <c r="O60" s="38"/>
      <c r="P60" s="38"/>
      <c r="Q60" s="40"/>
      <c r="R60" s="38"/>
      <c r="S60" s="38"/>
      <c r="T60" s="38"/>
      <c r="U60" s="38"/>
      <c r="V60" s="42"/>
      <c r="W60" s="38"/>
      <c r="X60" s="43"/>
      <c r="Y60" s="40"/>
      <c r="Z60" s="38"/>
      <c r="AA60" s="38"/>
      <c r="AB60" s="43"/>
      <c r="AC60" s="40"/>
      <c r="AD60" s="38"/>
      <c r="AE60" s="38"/>
      <c r="AF60" s="42"/>
      <c r="AG60" s="38"/>
      <c r="AH60" s="43"/>
      <c r="AI60" s="40"/>
      <c r="AJ60" s="38"/>
      <c r="AK60" s="38"/>
      <c r="AL60" s="42"/>
      <c r="AM60" s="38"/>
      <c r="AN60" s="43"/>
      <c r="AO60" s="40"/>
    </row>
    <row r="61" spans="1:41" hidden="1" x14ac:dyDescent="0.25">
      <c r="A61" s="36" t="s">
        <v>21</v>
      </c>
      <c r="B61" s="37"/>
      <c r="C61" s="37"/>
      <c r="D61" s="37"/>
      <c r="E61" s="37"/>
      <c r="F61" s="37"/>
      <c r="G61" s="37"/>
      <c r="H61" s="78"/>
      <c r="I61" s="40"/>
      <c r="J61" s="37"/>
      <c r="K61" s="37"/>
      <c r="L61" s="37"/>
      <c r="M61" s="37"/>
      <c r="N61" s="37"/>
      <c r="O61" s="37"/>
      <c r="P61" s="78"/>
      <c r="Q61" s="40"/>
      <c r="R61" s="37"/>
      <c r="S61" s="37"/>
      <c r="T61" s="37">
        <v>54.28</v>
      </c>
      <c r="U61" s="37">
        <v>1752.16</v>
      </c>
      <c r="V61" s="37">
        <v>61.33</v>
      </c>
      <c r="W61" s="37">
        <v>2190.14</v>
      </c>
      <c r="X61" s="81" t="s">
        <v>80</v>
      </c>
      <c r="Y61" s="40"/>
      <c r="Z61" s="37">
        <v>66.849999999999994</v>
      </c>
      <c r="AA61" s="37">
        <v>2737.68</v>
      </c>
      <c r="AB61" s="81" t="s">
        <v>79</v>
      </c>
      <c r="AC61" s="40"/>
      <c r="AD61" s="37">
        <v>66.849999999999994</v>
      </c>
      <c r="AE61" s="37">
        <v>2737.68</v>
      </c>
      <c r="AF61" s="37">
        <f>Теплоноситель!U60</f>
        <v>83.56</v>
      </c>
      <c r="AG61" s="37">
        <f>ТЭ!U93</f>
        <v>3094.01</v>
      </c>
      <c r="AH61" s="81" t="s">
        <v>166</v>
      </c>
      <c r="AI61" s="40"/>
      <c r="AJ61" s="37" t="s">
        <v>41</v>
      </c>
      <c r="AK61" s="37" t="s">
        <v>41</v>
      </c>
      <c r="AL61" s="37" t="s">
        <v>41</v>
      </c>
      <c r="AM61" s="37" t="s">
        <v>41</v>
      </c>
      <c r="AN61" s="81"/>
      <c r="AO61" s="40"/>
    </row>
    <row r="62" spans="1:41" hidden="1" x14ac:dyDescent="0.25">
      <c r="A62" s="36" t="s">
        <v>26</v>
      </c>
      <c r="B62" s="37"/>
      <c r="C62" s="37"/>
      <c r="D62" s="37"/>
      <c r="E62" s="37"/>
      <c r="F62" s="37"/>
      <c r="G62" s="37"/>
      <c r="H62" s="79"/>
      <c r="J62" s="37"/>
      <c r="K62" s="37"/>
      <c r="L62" s="37"/>
      <c r="M62" s="37"/>
      <c r="N62" s="37"/>
      <c r="O62" s="37"/>
      <c r="P62" s="79"/>
      <c r="R62" s="37"/>
      <c r="S62" s="37"/>
      <c r="T62" s="37">
        <f>T61*1.2</f>
        <v>65.135999999999996</v>
      </c>
      <c r="U62" s="37">
        <f>U61*1.2</f>
        <v>2102.5920000000001</v>
      </c>
      <c r="V62" s="37">
        <f>V61*1.2</f>
        <v>73.595999999999989</v>
      </c>
      <c r="W62" s="37">
        <f>W61*1.2</f>
        <v>2628.1679999999997</v>
      </c>
      <c r="X62" s="81"/>
      <c r="Z62" s="37">
        <f>Z61*1.2</f>
        <v>80.219999999999985</v>
      </c>
      <c r="AA62" s="37">
        <v>3285.22</v>
      </c>
      <c r="AB62" s="81"/>
      <c r="AD62" s="37">
        <f>AD61*1.2</f>
        <v>80.219999999999985</v>
      </c>
      <c r="AE62" s="37">
        <v>3285.22</v>
      </c>
      <c r="AF62" s="37">
        <f>Теплоноситель!U61</f>
        <v>100.27200000000001</v>
      </c>
      <c r="AG62" s="37">
        <f>ТЭ!U94</f>
        <v>3712.81</v>
      </c>
      <c r="AH62" s="81"/>
      <c r="AI62" s="1"/>
      <c r="AJ62" s="37" t="s">
        <v>41</v>
      </c>
      <c r="AK62" s="37" t="s">
        <v>41</v>
      </c>
      <c r="AL62" s="37" t="s">
        <v>41</v>
      </c>
      <c r="AM62" s="37" t="s">
        <v>41</v>
      </c>
      <c r="AN62" s="81"/>
      <c r="AO62" s="1"/>
    </row>
  </sheetData>
  <mergeCells count="148">
    <mergeCell ref="AN46:AN47"/>
    <mergeCell ref="AN49:AN50"/>
    <mergeCell ref="AN52:AN53"/>
    <mergeCell ref="AN55:AN56"/>
    <mergeCell ref="AN58:AN59"/>
    <mergeCell ref="AN61:AN62"/>
    <mergeCell ref="AN19:AN20"/>
    <mergeCell ref="AN22:AN23"/>
    <mergeCell ref="AN25:AN26"/>
    <mergeCell ref="AN28:AN29"/>
    <mergeCell ref="AN31:AN32"/>
    <mergeCell ref="AN34:AN35"/>
    <mergeCell ref="AN37:AN38"/>
    <mergeCell ref="AN40:AN41"/>
    <mergeCell ref="AN43:AN44"/>
    <mergeCell ref="AJ3:AN3"/>
    <mergeCell ref="AO3:AO5"/>
    <mergeCell ref="AJ4:AK4"/>
    <mergeCell ref="AL4:AM4"/>
    <mergeCell ref="AN4:AN5"/>
    <mergeCell ref="AN7:AN8"/>
    <mergeCell ref="AN10:AN11"/>
    <mergeCell ref="AN13:AN14"/>
    <mergeCell ref="AN16:AN17"/>
    <mergeCell ref="AH61:AH62"/>
    <mergeCell ref="AI3:AI5"/>
    <mergeCell ref="AH34:AH35"/>
    <mergeCell ref="AH37:AH38"/>
    <mergeCell ref="AH40:AH41"/>
    <mergeCell ref="AH43:AH44"/>
    <mergeCell ref="AH46:AH47"/>
    <mergeCell ref="AH49:AH50"/>
    <mergeCell ref="AH52:AH53"/>
    <mergeCell ref="AH55:AH56"/>
    <mergeCell ref="AH58:AH59"/>
    <mergeCell ref="AH7:AH8"/>
    <mergeCell ref="AH10:AH11"/>
    <mergeCell ref="AH13:AH14"/>
    <mergeCell ref="AH16:AH17"/>
    <mergeCell ref="AH19:AH20"/>
    <mergeCell ref="AH22:AH23"/>
    <mergeCell ref="AH25:AH26"/>
    <mergeCell ref="AH28:AH29"/>
    <mergeCell ref="AH31:AH32"/>
    <mergeCell ref="X61:X62"/>
    <mergeCell ref="Y3:Y5"/>
    <mergeCell ref="AB4:AB5"/>
    <mergeCell ref="AB7:AB8"/>
    <mergeCell ref="AB10:AB11"/>
    <mergeCell ref="AB13:AB14"/>
    <mergeCell ref="AB16:AB17"/>
    <mergeCell ref="AB19:AB20"/>
    <mergeCell ref="AB22:AB23"/>
    <mergeCell ref="AB25:AB26"/>
    <mergeCell ref="AB28:AB29"/>
    <mergeCell ref="AB31:AB32"/>
    <mergeCell ref="AB34:AB35"/>
    <mergeCell ref="AB37:AB38"/>
    <mergeCell ref="AB40:AB41"/>
    <mergeCell ref="AB43:AB44"/>
    <mergeCell ref="AB46:AB47"/>
    <mergeCell ref="AB49:AB50"/>
    <mergeCell ref="AB52:AB53"/>
    <mergeCell ref="AB55:AB56"/>
    <mergeCell ref="AB58:AB59"/>
    <mergeCell ref="AB61:AB62"/>
    <mergeCell ref="X34:X35"/>
    <mergeCell ref="X37:X38"/>
    <mergeCell ref="X40:X41"/>
    <mergeCell ref="X43:X44"/>
    <mergeCell ref="X46:X47"/>
    <mergeCell ref="X49:X50"/>
    <mergeCell ref="X52:X53"/>
    <mergeCell ref="X55:X56"/>
    <mergeCell ref="X58:X59"/>
    <mergeCell ref="X7:X8"/>
    <mergeCell ref="X10:X11"/>
    <mergeCell ref="X13:X14"/>
    <mergeCell ref="X16:X17"/>
    <mergeCell ref="X19:X20"/>
    <mergeCell ref="X22:X23"/>
    <mergeCell ref="X25:X26"/>
    <mergeCell ref="X28:X29"/>
    <mergeCell ref="X31:X32"/>
    <mergeCell ref="H61:H62"/>
    <mergeCell ref="I3:I5"/>
    <mergeCell ref="P4:P5"/>
    <mergeCell ref="P7:P8"/>
    <mergeCell ref="P10:P11"/>
    <mergeCell ref="P13:P14"/>
    <mergeCell ref="P16:P17"/>
    <mergeCell ref="P19:P20"/>
    <mergeCell ref="P22:P23"/>
    <mergeCell ref="P25:P26"/>
    <mergeCell ref="P28:P29"/>
    <mergeCell ref="P31:P32"/>
    <mergeCell ref="P34:P35"/>
    <mergeCell ref="P37:P38"/>
    <mergeCell ref="P40:P41"/>
    <mergeCell ref="P43:P44"/>
    <mergeCell ref="P46:P47"/>
    <mergeCell ref="P49:P50"/>
    <mergeCell ref="P52:P53"/>
    <mergeCell ref="P55:P56"/>
    <mergeCell ref="P58:P59"/>
    <mergeCell ref="P61:P62"/>
    <mergeCell ref="H34:H35"/>
    <mergeCell ref="H37:H38"/>
    <mergeCell ref="H40:H41"/>
    <mergeCell ref="H43:H44"/>
    <mergeCell ref="H46:H47"/>
    <mergeCell ref="H49:H50"/>
    <mergeCell ref="H52:H53"/>
    <mergeCell ref="H55:H56"/>
    <mergeCell ref="H58:H59"/>
    <mergeCell ref="H7:H8"/>
    <mergeCell ref="H10:H11"/>
    <mergeCell ref="H13:H14"/>
    <mergeCell ref="H16:H17"/>
    <mergeCell ref="H19:H20"/>
    <mergeCell ref="H22:H23"/>
    <mergeCell ref="H25:H26"/>
    <mergeCell ref="H28:H29"/>
    <mergeCell ref="H31:H32"/>
    <mergeCell ref="A1:AH1"/>
    <mergeCell ref="B3:H3"/>
    <mergeCell ref="J3:P3"/>
    <mergeCell ref="R3:X3"/>
    <mergeCell ref="Z3:AB3"/>
    <mergeCell ref="AD3:AH3"/>
    <mergeCell ref="B4:C4"/>
    <mergeCell ref="D4:E4"/>
    <mergeCell ref="F4:G4"/>
    <mergeCell ref="J4:K4"/>
    <mergeCell ref="L4:M4"/>
    <mergeCell ref="N4:O4"/>
    <mergeCell ref="R4:S4"/>
    <mergeCell ref="T4:U4"/>
    <mergeCell ref="V4:W4"/>
    <mergeCell ref="Z4:AA4"/>
    <mergeCell ref="AD4:AE4"/>
    <mergeCell ref="AF4:AG4"/>
    <mergeCell ref="A3:A5"/>
    <mergeCell ref="H4:H5"/>
    <mergeCell ref="Q3:Q5"/>
    <mergeCell ref="X4:X5"/>
    <mergeCell ref="AC3:AC5"/>
    <mergeCell ref="AH4:AH5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Z94"/>
  <sheetViews>
    <sheetView workbookViewId="0">
      <selection activeCell="Z6" sqref="Z6"/>
    </sheetView>
  </sheetViews>
  <sheetFormatPr defaultColWidth="9.140625" defaultRowHeight="15" outlineLevelCol="1" x14ac:dyDescent="0.25"/>
  <cols>
    <col min="1" max="1" width="26.140625" style="16" customWidth="1"/>
    <col min="2" max="2" width="12.85546875" style="16" hidden="1" customWidth="1" outlineLevel="1"/>
    <col min="3" max="3" width="12.5703125" style="16" hidden="1" customWidth="1" outlineLevel="1"/>
    <col min="4" max="4" width="20.28515625" style="16" hidden="1" customWidth="1" outlineLevel="1"/>
    <col min="5" max="5" width="3.42578125" style="1" customWidth="1" collapsed="1"/>
    <col min="6" max="6" width="12.42578125" style="16" hidden="1" customWidth="1" outlineLevel="1"/>
    <col min="7" max="7" width="12.5703125" style="16" hidden="1" customWidth="1" outlineLevel="1"/>
    <col min="8" max="8" width="20.85546875" style="16" hidden="1" customWidth="1" outlineLevel="1"/>
    <col min="9" max="9" width="3.42578125" style="1" customWidth="1" collapsed="1"/>
    <col min="10" max="11" width="12.7109375" style="16" customWidth="1" outlineLevel="1"/>
    <col min="12" max="12" width="20.28515625" style="16" customWidth="1" outlineLevel="1"/>
    <col min="13" max="13" width="3.42578125" style="1" customWidth="1"/>
    <col min="14" max="14" width="13.7109375" style="16" customWidth="1" outlineLevel="1"/>
    <col min="15" max="15" width="20.28515625" style="16" customWidth="1" outlineLevel="1"/>
    <col min="16" max="16" width="3.42578125" style="1" customWidth="1"/>
    <col min="17" max="18" width="12.7109375" style="16" customWidth="1" outlineLevel="1"/>
    <col min="19" max="19" width="20.28515625" style="16" customWidth="1" outlineLevel="1"/>
    <col min="20" max="20" width="3.7109375" style="16" customWidth="1"/>
    <col min="21" max="22" width="13.140625" style="16" customWidth="1" outlineLevel="1"/>
    <col min="23" max="23" width="21.140625" style="16" customWidth="1" outlineLevel="1"/>
    <col min="24" max="24" width="3.7109375" style="16" bestFit="1" customWidth="1"/>
    <col min="25" max="16384" width="9.140625" style="16"/>
  </cols>
  <sheetData>
    <row r="1" spans="1:26" ht="18.75" x14ac:dyDescent="0.25">
      <c r="A1" s="92" t="s">
        <v>85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16"/>
    </row>
    <row r="3" spans="1:26" ht="15" customHeight="1" x14ac:dyDescent="0.25">
      <c r="A3" s="70" t="s">
        <v>1</v>
      </c>
      <c r="B3" s="93" t="s">
        <v>2</v>
      </c>
      <c r="C3" s="94"/>
      <c r="D3" s="95"/>
      <c r="E3" s="72" t="s">
        <v>2</v>
      </c>
      <c r="F3" s="93" t="s">
        <v>3</v>
      </c>
      <c r="G3" s="94"/>
      <c r="H3" s="95"/>
      <c r="I3" s="72" t="s">
        <v>3</v>
      </c>
      <c r="J3" s="93" t="s">
        <v>4</v>
      </c>
      <c r="K3" s="94"/>
      <c r="L3" s="95"/>
      <c r="M3" s="72" t="s">
        <v>4</v>
      </c>
      <c r="N3" s="77" t="s">
        <v>5</v>
      </c>
      <c r="O3" s="77"/>
      <c r="P3" s="72" t="s">
        <v>5</v>
      </c>
      <c r="Q3" s="68" t="s">
        <v>6</v>
      </c>
      <c r="R3" s="68"/>
      <c r="S3" s="68"/>
      <c r="T3" s="72" t="s">
        <v>6</v>
      </c>
      <c r="U3" s="74" t="s">
        <v>167</v>
      </c>
      <c r="V3" s="74"/>
      <c r="W3" s="74"/>
      <c r="X3" s="72" t="s">
        <v>167</v>
      </c>
    </row>
    <row r="4" spans="1:26" ht="54.75" customHeight="1" x14ac:dyDescent="0.25">
      <c r="A4" s="70"/>
      <c r="B4" s="4" t="s">
        <v>7</v>
      </c>
      <c r="C4" s="4" t="s">
        <v>8</v>
      </c>
      <c r="D4" s="4" t="s">
        <v>10</v>
      </c>
      <c r="E4" s="72"/>
      <c r="F4" s="4" t="s">
        <v>11</v>
      </c>
      <c r="G4" s="4" t="s">
        <v>12</v>
      </c>
      <c r="H4" s="4" t="s">
        <v>10</v>
      </c>
      <c r="I4" s="72"/>
      <c r="J4" s="4" t="s">
        <v>14</v>
      </c>
      <c r="K4" s="4" t="s">
        <v>16</v>
      </c>
      <c r="L4" s="4" t="s">
        <v>10</v>
      </c>
      <c r="M4" s="72"/>
      <c r="N4" s="12" t="s">
        <v>17</v>
      </c>
      <c r="O4" s="4" t="s">
        <v>10</v>
      </c>
      <c r="P4" s="72"/>
      <c r="Q4" s="34" t="s">
        <v>18</v>
      </c>
      <c r="R4" s="34" t="s">
        <v>19</v>
      </c>
      <c r="S4" s="34" t="s">
        <v>10</v>
      </c>
      <c r="T4" s="72"/>
      <c r="U4" s="14" t="s">
        <v>168</v>
      </c>
      <c r="V4" s="14" t="s">
        <v>169</v>
      </c>
      <c r="W4" s="14" t="s">
        <v>10</v>
      </c>
      <c r="X4" s="72"/>
    </row>
    <row r="5" spans="1:26" x14ac:dyDescent="0.25">
      <c r="A5" s="26" t="s">
        <v>86</v>
      </c>
      <c r="B5" s="26"/>
      <c r="C5" s="26"/>
      <c r="D5" s="26"/>
      <c r="E5" s="7"/>
      <c r="F5" s="26"/>
      <c r="G5" s="26"/>
      <c r="H5" s="26"/>
      <c r="I5" s="7"/>
      <c r="J5" s="29"/>
      <c r="K5" s="30"/>
      <c r="L5" s="30"/>
      <c r="M5" s="7"/>
      <c r="N5" s="30"/>
      <c r="O5" s="30"/>
      <c r="P5" s="7"/>
      <c r="Q5" s="29"/>
      <c r="R5" s="30"/>
      <c r="S5" s="30"/>
      <c r="T5" s="7"/>
      <c r="U5" s="29"/>
      <c r="V5" s="30"/>
      <c r="W5" s="30"/>
      <c r="X5" s="7"/>
    </row>
    <row r="6" spans="1:26" x14ac:dyDescent="0.25">
      <c r="A6" s="27" t="s">
        <v>87</v>
      </c>
      <c r="B6" s="28">
        <v>399.63</v>
      </c>
      <c r="C6" s="28">
        <v>554.20000000000005</v>
      </c>
      <c r="D6" s="28" t="s">
        <v>88</v>
      </c>
      <c r="E6" s="10"/>
      <c r="F6" s="28">
        <v>422.35</v>
      </c>
      <c r="G6" s="28">
        <v>422.35</v>
      </c>
      <c r="H6" s="28" t="s">
        <v>89</v>
      </c>
      <c r="I6" s="10"/>
      <c r="J6" s="28">
        <v>422.35</v>
      </c>
      <c r="K6" s="28">
        <v>453.36</v>
      </c>
      <c r="L6" s="9" t="s">
        <v>90</v>
      </c>
      <c r="M6" s="10"/>
      <c r="N6" s="28">
        <v>494.16</v>
      </c>
      <c r="O6" s="9" t="s">
        <v>91</v>
      </c>
      <c r="P6" s="10"/>
      <c r="Q6" s="28">
        <v>494.16</v>
      </c>
      <c r="R6" s="28">
        <v>541.94000000000005</v>
      </c>
      <c r="S6" s="9" t="s">
        <v>92</v>
      </c>
      <c r="T6" s="10"/>
      <c r="U6" s="28">
        <v>541.94000000000005</v>
      </c>
      <c r="V6" s="28">
        <v>677.47</v>
      </c>
      <c r="W6" s="62" t="s">
        <v>179</v>
      </c>
      <c r="X6" s="10"/>
      <c r="Z6" s="66">
        <f>V6/U6</f>
        <v>1.2500830350223271</v>
      </c>
    </row>
    <row r="7" spans="1:26" x14ac:dyDescent="0.25">
      <c r="E7" s="10"/>
      <c r="I7" s="10"/>
      <c r="M7" s="10"/>
      <c r="P7" s="10"/>
    </row>
    <row r="8" spans="1:26" x14ac:dyDescent="0.25">
      <c r="E8" s="11"/>
      <c r="I8" s="11"/>
      <c r="M8" s="11"/>
      <c r="P8" s="11"/>
    </row>
    <row r="9" spans="1:26" x14ac:dyDescent="0.25">
      <c r="E9" s="10"/>
      <c r="I9" s="10"/>
      <c r="M9" s="10"/>
      <c r="P9" s="10"/>
    </row>
    <row r="10" spans="1:26" x14ac:dyDescent="0.25">
      <c r="E10" s="10"/>
      <c r="I10" s="10"/>
      <c r="M10" s="10"/>
      <c r="P10" s="10"/>
    </row>
    <row r="11" spans="1:26" x14ac:dyDescent="0.25">
      <c r="E11" s="11"/>
      <c r="I11" s="11"/>
      <c r="M11" s="11"/>
      <c r="P11" s="11"/>
    </row>
    <row r="12" spans="1:26" x14ac:dyDescent="0.25">
      <c r="E12" s="10"/>
      <c r="I12" s="10"/>
      <c r="M12" s="10"/>
      <c r="P12" s="10"/>
    </row>
    <row r="13" spans="1:26" x14ac:dyDescent="0.25">
      <c r="E13" s="10"/>
      <c r="I13" s="10"/>
      <c r="M13" s="10"/>
      <c r="P13" s="10"/>
    </row>
    <row r="14" spans="1:26" x14ac:dyDescent="0.25">
      <c r="E14" s="11"/>
      <c r="I14" s="11"/>
      <c r="M14" s="11"/>
      <c r="P14" s="11"/>
    </row>
    <row r="15" spans="1:26" x14ac:dyDescent="0.25">
      <c r="E15" s="10"/>
      <c r="I15" s="10"/>
      <c r="M15" s="10"/>
      <c r="P15" s="10"/>
    </row>
    <row r="16" spans="1:26" x14ac:dyDescent="0.25">
      <c r="E16" s="10"/>
      <c r="I16" s="10"/>
      <c r="M16" s="10"/>
      <c r="P16" s="10"/>
    </row>
    <row r="17" spans="5:16" x14ac:dyDescent="0.25">
      <c r="E17" s="11"/>
      <c r="I17" s="11"/>
      <c r="M17" s="11"/>
      <c r="P17" s="11"/>
    </row>
    <row r="18" spans="5:16" x14ac:dyDescent="0.25">
      <c r="E18" s="11"/>
      <c r="I18" s="11"/>
      <c r="M18" s="11"/>
      <c r="P18" s="11"/>
    </row>
    <row r="19" spans="5:16" x14ac:dyDescent="0.25">
      <c r="E19" s="11"/>
      <c r="I19" s="11"/>
      <c r="M19" s="11"/>
      <c r="P19" s="11"/>
    </row>
    <row r="20" spans="5:16" x14ac:dyDescent="0.25">
      <c r="E20" s="11"/>
      <c r="I20" s="11"/>
      <c r="M20" s="11"/>
      <c r="P20" s="11"/>
    </row>
    <row r="21" spans="5:16" x14ac:dyDescent="0.25">
      <c r="E21" s="10"/>
      <c r="I21" s="10"/>
      <c r="M21" s="10"/>
      <c r="P21" s="10"/>
    </row>
    <row r="22" spans="5:16" x14ac:dyDescent="0.25">
      <c r="E22" s="10"/>
      <c r="I22" s="10"/>
      <c r="M22" s="10"/>
      <c r="P22" s="10"/>
    </row>
    <row r="23" spans="5:16" x14ac:dyDescent="0.25">
      <c r="E23" s="11"/>
      <c r="I23" s="11"/>
      <c r="M23" s="11"/>
      <c r="P23" s="11"/>
    </row>
    <row r="24" spans="5:16" x14ac:dyDescent="0.25">
      <c r="E24" s="11"/>
      <c r="I24" s="11"/>
      <c r="M24" s="11"/>
      <c r="P24" s="11"/>
    </row>
    <row r="25" spans="5:16" x14ac:dyDescent="0.25">
      <c r="E25" s="11"/>
      <c r="I25" s="11"/>
      <c r="M25" s="11"/>
      <c r="P25" s="11"/>
    </row>
    <row r="26" spans="5:16" x14ac:dyDescent="0.25">
      <c r="E26" s="11"/>
      <c r="I26" s="11"/>
      <c r="M26" s="11"/>
      <c r="P26" s="11"/>
    </row>
    <row r="27" spans="5:16" x14ac:dyDescent="0.25">
      <c r="E27" s="10"/>
      <c r="I27" s="10"/>
      <c r="M27" s="10"/>
      <c r="P27" s="10"/>
    </row>
    <row r="28" spans="5:16" x14ac:dyDescent="0.25">
      <c r="E28" s="10"/>
      <c r="I28" s="10"/>
      <c r="M28" s="10"/>
      <c r="P28" s="10"/>
    </row>
    <row r="29" spans="5:16" x14ac:dyDescent="0.25">
      <c r="E29" s="11"/>
      <c r="I29" s="11"/>
      <c r="M29" s="11"/>
      <c r="P29" s="11"/>
    </row>
    <row r="30" spans="5:16" x14ac:dyDescent="0.25">
      <c r="E30" s="10"/>
      <c r="I30" s="10"/>
      <c r="M30" s="10"/>
      <c r="P30" s="10"/>
    </row>
    <row r="31" spans="5:16" x14ac:dyDescent="0.25">
      <c r="E31" s="10"/>
      <c r="I31" s="10"/>
      <c r="M31" s="10"/>
      <c r="P31" s="10"/>
    </row>
    <row r="32" spans="5:16" x14ac:dyDescent="0.25">
      <c r="E32" s="11"/>
      <c r="I32" s="11"/>
      <c r="M32" s="11"/>
      <c r="P32" s="11"/>
    </row>
    <row r="33" spans="5:16" x14ac:dyDescent="0.25">
      <c r="E33" s="10"/>
      <c r="I33" s="10"/>
      <c r="M33" s="10"/>
      <c r="P33" s="10"/>
    </row>
    <row r="34" spans="5:16" x14ac:dyDescent="0.25">
      <c r="E34" s="10"/>
      <c r="I34" s="10"/>
      <c r="M34" s="10"/>
      <c r="P34" s="10"/>
    </row>
    <row r="35" spans="5:16" x14ac:dyDescent="0.25">
      <c r="E35" s="11"/>
      <c r="I35" s="11"/>
      <c r="M35" s="11"/>
      <c r="P35" s="11"/>
    </row>
    <row r="36" spans="5:16" x14ac:dyDescent="0.25">
      <c r="E36" s="10"/>
      <c r="I36" s="10"/>
      <c r="M36" s="10"/>
      <c r="P36" s="10"/>
    </row>
    <row r="37" spans="5:16" x14ac:dyDescent="0.25">
      <c r="E37" s="10"/>
      <c r="I37" s="10"/>
      <c r="M37" s="10"/>
      <c r="P37" s="10"/>
    </row>
    <row r="38" spans="5:16" x14ac:dyDescent="0.25">
      <c r="E38" s="7"/>
      <c r="I38" s="7"/>
      <c r="M38" s="7"/>
      <c r="P38" s="7"/>
    </row>
    <row r="39" spans="5:16" x14ac:dyDescent="0.25">
      <c r="E39" s="10"/>
      <c r="I39" s="10"/>
      <c r="M39" s="10"/>
      <c r="P39" s="10"/>
    </row>
    <row r="40" spans="5:16" x14ac:dyDescent="0.25">
      <c r="E40" s="10"/>
      <c r="I40" s="10"/>
      <c r="M40" s="10"/>
      <c r="P40" s="10"/>
    </row>
    <row r="41" spans="5:16" x14ac:dyDescent="0.25">
      <c r="E41" s="11"/>
      <c r="I41" s="11"/>
      <c r="M41" s="11"/>
      <c r="P41" s="11"/>
    </row>
    <row r="42" spans="5:16" x14ac:dyDescent="0.25">
      <c r="E42" s="10"/>
      <c r="I42" s="10"/>
      <c r="M42" s="10"/>
      <c r="P42" s="10"/>
    </row>
    <row r="43" spans="5:16" x14ac:dyDescent="0.25">
      <c r="E43" s="10"/>
      <c r="I43" s="10"/>
      <c r="M43" s="10"/>
      <c r="P43" s="10"/>
    </row>
    <row r="44" spans="5:16" x14ac:dyDescent="0.25">
      <c r="E44" s="11"/>
      <c r="I44" s="11"/>
      <c r="M44" s="11"/>
      <c r="P44" s="11"/>
    </row>
    <row r="45" spans="5:16" x14ac:dyDescent="0.25">
      <c r="E45" s="11"/>
      <c r="I45" s="11"/>
      <c r="M45" s="11"/>
      <c r="P45" s="11"/>
    </row>
    <row r="46" spans="5:16" x14ac:dyDescent="0.25">
      <c r="E46" s="11"/>
      <c r="I46" s="11"/>
      <c r="M46" s="11"/>
      <c r="P46" s="11"/>
    </row>
    <row r="47" spans="5:16" x14ac:dyDescent="0.25">
      <c r="E47" s="11"/>
      <c r="I47" s="11"/>
      <c r="M47" s="11"/>
      <c r="P47" s="11"/>
    </row>
    <row r="48" spans="5:16" x14ac:dyDescent="0.25">
      <c r="E48" s="11"/>
      <c r="I48" s="11"/>
      <c r="M48" s="11"/>
      <c r="P48" s="11"/>
    </row>
    <row r="49" spans="5:16" x14ac:dyDescent="0.25">
      <c r="E49" s="11"/>
      <c r="I49" s="11"/>
      <c r="M49" s="11"/>
      <c r="P49" s="11"/>
    </row>
    <row r="50" spans="5:16" x14ac:dyDescent="0.25">
      <c r="E50" s="11"/>
      <c r="I50" s="11"/>
      <c r="M50" s="11"/>
      <c r="P50" s="11"/>
    </row>
    <row r="51" spans="5:16" x14ac:dyDescent="0.25">
      <c r="E51" s="11"/>
      <c r="I51" s="11"/>
      <c r="M51" s="11"/>
      <c r="P51" s="11"/>
    </row>
    <row r="52" spans="5:16" x14ac:dyDescent="0.25">
      <c r="E52" s="11"/>
      <c r="I52" s="11"/>
      <c r="M52" s="11"/>
      <c r="P52" s="11"/>
    </row>
    <row r="53" spans="5:16" x14ac:dyDescent="0.25">
      <c r="E53" s="11"/>
      <c r="I53" s="11"/>
      <c r="M53" s="11"/>
      <c r="P53" s="11"/>
    </row>
    <row r="54" spans="5:16" x14ac:dyDescent="0.25">
      <c r="E54" s="11"/>
      <c r="I54" s="11"/>
      <c r="M54" s="11"/>
      <c r="P54" s="11"/>
    </row>
    <row r="55" spans="5:16" x14ac:dyDescent="0.25">
      <c r="E55" s="11"/>
      <c r="I55" s="11"/>
      <c r="M55" s="11"/>
      <c r="P55" s="11"/>
    </row>
    <row r="56" spans="5:16" x14ac:dyDescent="0.25">
      <c r="E56" s="11"/>
      <c r="I56" s="11"/>
      <c r="M56" s="11"/>
      <c r="P56" s="11"/>
    </row>
    <row r="57" spans="5:16" x14ac:dyDescent="0.25">
      <c r="E57" s="11"/>
      <c r="I57" s="11"/>
      <c r="M57" s="11"/>
      <c r="P57" s="11"/>
    </row>
    <row r="58" spans="5:16" x14ac:dyDescent="0.25">
      <c r="E58" s="11"/>
      <c r="I58" s="11"/>
      <c r="M58" s="11"/>
      <c r="P58" s="11"/>
    </row>
    <row r="59" spans="5:16" x14ac:dyDescent="0.25">
      <c r="E59" s="11"/>
      <c r="I59" s="11"/>
      <c r="M59" s="11"/>
      <c r="P59" s="11"/>
    </row>
    <row r="60" spans="5:16" x14ac:dyDescent="0.25">
      <c r="E60" s="11"/>
      <c r="I60" s="11"/>
      <c r="M60" s="11"/>
      <c r="P60" s="11"/>
    </row>
    <row r="61" spans="5:16" x14ac:dyDescent="0.25">
      <c r="E61" s="11"/>
      <c r="I61" s="11"/>
      <c r="M61" s="11"/>
      <c r="P61" s="11"/>
    </row>
    <row r="62" spans="5:16" x14ac:dyDescent="0.25">
      <c r="E62" s="11"/>
      <c r="I62" s="11"/>
      <c r="M62" s="11"/>
      <c r="P62" s="11"/>
    </row>
    <row r="63" spans="5:16" x14ac:dyDescent="0.25">
      <c r="E63" s="11"/>
      <c r="I63" s="11"/>
      <c r="M63" s="11"/>
      <c r="P63" s="11"/>
    </row>
    <row r="64" spans="5:16" x14ac:dyDescent="0.25">
      <c r="E64" s="11"/>
      <c r="I64" s="11"/>
      <c r="M64" s="11"/>
      <c r="P64" s="11"/>
    </row>
    <row r="65" spans="5:16" x14ac:dyDescent="0.25">
      <c r="E65" s="11"/>
      <c r="I65" s="11"/>
      <c r="M65" s="11"/>
      <c r="P65" s="11"/>
    </row>
    <row r="66" spans="5:16" x14ac:dyDescent="0.25">
      <c r="E66" s="11"/>
      <c r="I66" s="11"/>
      <c r="M66" s="11"/>
      <c r="P66" s="11"/>
    </row>
    <row r="67" spans="5:16" x14ac:dyDescent="0.25">
      <c r="E67" s="11"/>
      <c r="I67" s="11"/>
      <c r="M67" s="11"/>
      <c r="P67" s="11"/>
    </row>
    <row r="68" spans="5:16" x14ac:dyDescent="0.25">
      <c r="E68" s="11"/>
      <c r="I68" s="11"/>
      <c r="M68" s="11"/>
      <c r="P68" s="11"/>
    </row>
    <row r="69" spans="5:16" x14ac:dyDescent="0.25">
      <c r="E69" s="11"/>
      <c r="I69" s="11"/>
      <c r="M69" s="11"/>
      <c r="P69" s="11"/>
    </row>
    <row r="70" spans="5:16" x14ac:dyDescent="0.25">
      <c r="E70" s="11"/>
      <c r="I70" s="11"/>
      <c r="M70" s="11"/>
      <c r="P70" s="11"/>
    </row>
    <row r="71" spans="5:16" x14ac:dyDescent="0.25">
      <c r="E71" s="11"/>
      <c r="I71" s="11"/>
      <c r="M71" s="11"/>
      <c r="P71" s="11"/>
    </row>
    <row r="72" spans="5:16" x14ac:dyDescent="0.25">
      <c r="E72" s="11"/>
      <c r="I72" s="11"/>
      <c r="M72" s="11"/>
      <c r="P72" s="11"/>
    </row>
    <row r="73" spans="5:16" x14ac:dyDescent="0.25">
      <c r="E73" s="11"/>
      <c r="I73" s="11"/>
      <c r="M73" s="11"/>
      <c r="P73" s="11"/>
    </row>
    <row r="74" spans="5:16" x14ac:dyDescent="0.25">
      <c r="E74" s="11"/>
      <c r="I74" s="11"/>
      <c r="M74" s="11"/>
      <c r="P74" s="11"/>
    </row>
    <row r="75" spans="5:16" x14ac:dyDescent="0.25">
      <c r="E75" s="11"/>
      <c r="I75" s="11"/>
      <c r="M75" s="11"/>
      <c r="P75" s="11"/>
    </row>
    <row r="76" spans="5:16" x14ac:dyDescent="0.25">
      <c r="E76" s="11"/>
      <c r="I76" s="11"/>
      <c r="M76" s="11"/>
      <c r="P76" s="11"/>
    </row>
    <row r="77" spans="5:16" x14ac:dyDescent="0.25">
      <c r="E77" s="11"/>
      <c r="I77" s="11"/>
      <c r="M77" s="11"/>
      <c r="P77" s="11"/>
    </row>
    <row r="78" spans="5:16" x14ac:dyDescent="0.25">
      <c r="E78" s="11"/>
      <c r="I78" s="11"/>
      <c r="M78" s="11"/>
      <c r="P78" s="11"/>
    </row>
    <row r="79" spans="5:16" x14ac:dyDescent="0.25">
      <c r="E79" s="11"/>
      <c r="I79" s="11"/>
      <c r="M79" s="11"/>
      <c r="P79" s="11"/>
    </row>
    <row r="80" spans="5:16" x14ac:dyDescent="0.25">
      <c r="E80" s="11"/>
      <c r="I80" s="11"/>
      <c r="M80" s="11"/>
      <c r="P80" s="11"/>
    </row>
    <row r="81" spans="5:16" x14ac:dyDescent="0.25">
      <c r="E81" s="11"/>
      <c r="I81" s="11"/>
      <c r="M81" s="11"/>
      <c r="P81" s="11"/>
    </row>
    <row r="82" spans="5:16" x14ac:dyDescent="0.25">
      <c r="E82" s="11"/>
      <c r="I82" s="11"/>
      <c r="M82" s="11"/>
      <c r="P82" s="11"/>
    </row>
    <row r="83" spans="5:16" x14ac:dyDescent="0.25">
      <c r="E83" s="11"/>
      <c r="I83" s="11"/>
      <c r="M83" s="11"/>
      <c r="P83" s="11"/>
    </row>
    <row r="84" spans="5:16" x14ac:dyDescent="0.25">
      <c r="E84" s="11"/>
      <c r="I84" s="11"/>
      <c r="M84" s="11"/>
      <c r="P84" s="11"/>
    </row>
    <row r="85" spans="5:16" x14ac:dyDescent="0.25">
      <c r="E85" s="11"/>
      <c r="I85" s="11"/>
      <c r="M85" s="11"/>
      <c r="P85" s="11"/>
    </row>
    <row r="86" spans="5:16" x14ac:dyDescent="0.25">
      <c r="E86" s="11"/>
      <c r="I86" s="11"/>
      <c r="M86" s="11"/>
      <c r="P86" s="11"/>
    </row>
    <row r="87" spans="5:16" x14ac:dyDescent="0.25">
      <c r="E87" s="11"/>
      <c r="I87" s="11"/>
      <c r="M87" s="11"/>
      <c r="P87" s="11"/>
    </row>
    <row r="88" spans="5:16" x14ac:dyDescent="0.25">
      <c r="E88" s="11"/>
      <c r="I88" s="11"/>
      <c r="M88" s="11"/>
      <c r="P88" s="11"/>
    </row>
    <row r="89" spans="5:16" x14ac:dyDescent="0.25">
      <c r="E89" s="11"/>
      <c r="I89" s="11"/>
      <c r="M89" s="11"/>
      <c r="P89" s="11"/>
    </row>
    <row r="90" spans="5:16" x14ac:dyDescent="0.25">
      <c r="E90" s="11"/>
      <c r="I90" s="11"/>
      <c r="M90" s="11"/>
      <c r="P90" s="11"/>
    </row>
    <row r="91" spans="5:16" x14ac:dyDescent="0.25">
      <c r="E91" s="11"/>
      <c r="I91" s="11"/>
      <c r="M91" s="11"/>
      <c r="P91" s="11"/>
    </row>
    <row r="92" spans="5:16" x14ac:dyDescent="0.25">
      <c r="E92" s="11"/>
      <c r="I92" s="11"/>
      <c r="M92" s="11"/>
      <c r="P92" s="11"/>
    </row>
    <row r="93" spans="5:16" x14ac:dyDescent="0.25">
      <c r="E93" s="11"/>
      <c r="I93" s="11"/>
      <c r="M93" s="11"/>
      <c r="P93" s="11"/>
    </row>
    <row r="94" spans="5:16" x14ac:dyDescent="0.25">
      <c r="E94" s="11"/>
      <c r="I94" s="11"/>
      <c r="M94" s="11"/>
      <c r="P94" s="11"/>
    </row>
  </sheetData>
  <mergeCells count="14">
    <mergeCell ref="U3:W3"/>
    <mergeCell ref="X3:X4"/>
    <mergeCell ref="T3:T4"/>
    <mergeCell ref="Q3:S3"/>
    <mergeCell ref="A3:A4"/>
    <mergeCell ref="E3:E4"/>
    <mergeCell ref="I3:I4"/>
    <mergeCell ref="M3:M4"/>
    <mergeCell ref="P3:P4"/>
    <mergeCell ref="A1:O1"/>
    <mergeCell ref="B3:D3"/>
    <mergeCell ref="F3:H3"/>
    <mergeCell ref="J3:L3"/>
    <mergeCell ref="N3:O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AB94"/>
  <sheetViews>
    <sheetView workbookViewId="0">
      <pane xSplit="1" ySplit="4" topLeftCell="K5" activePane="bottomRight" state="frozen"/>
      <selection pane="topRight"/>
      <selection pane="bottomLeft"/>
      <selection pane="bottomRight" activeCell="Z24" sqref="Z24"/>
    </sheetView>
  </sheetViews>
  <sheetFormatPr defaultColWidth="9.140625" defaultRowHeight="15" outlineLevelCol="1" x14ac:dyDescent="0.25"/>
  <cols>
    <col min="1" max="1" width="57.7109375" style="15" customWidth="1"/>
    <col min="2" max="2" width="12.85546875" style="16" hidden="1" customWidth="1" outlineLevel="1"/>
    <col min="3" max="4" width="13.140625" style="16" hidden="1" customWidth="1" outlineLevel="1"/>
    <col min="5" max="5" width="20.7109375" style="16" hidden="1" customWidth="1" outlineLevel="1"/>
    <col min="6" max="6" width="3.42578125" style="1" customWidth="1" collapsed="1"/>
    <col min="7" max="7" width="12.7109375" style="16" hidden="1" customWidth="1" outlineLevel="1"/>
    <col min="8" max="9" width="12.5703125" style="16" hidden="1" customWidth="1" outlineLevel="1"/>
    <col min="10" max="10" width="19.85546875" style="16" hidden="1" customWidth="1" outlineLevel="1"/>
    <col min="11" max="11" width="3.42578125" style="1" customWidth="1" collapsed="1"/>
    <col min="12" max="14" width="13.7109375" style="16" hidden="1" customWidth="1" outlineLevel="1"/>
    <col min="15" max="15" width="19.7109375" style="16" hidden="1" customWidth="1" outlineLevel="1"/>
    <col min="16" max="16" width="3.42578125" style="1" customWidth="1" collapsed="1"/>
    <col min="17" max="18" width="13.7109375" style="16" customWidth="1" outlineLevel="1"/>
    <col min="19" max="19" width="19.85546875" style="16" customWidth="1" outlineLevel="1"/>
    <col min="20" max="20" width="3.42578125" style="1" customWidth="1"/>
    <col min="21" max="22" width="13.85546875" style="16" customWidth="1" outlineLevel="1"/>
    <col min="23" max="23" width="20.28515625" style="16" customWidth="1" outlineLevel="1"/>
    <col min="24" max="24" width="3.7109375" style="16" customWidth="1"/>
    <col min="25" max="26" width="14.42578125" style="16" customWidth="1" outlineLevel="1"/>
    <col min="27" max="27" width="21.140625" style="16" customWidth="1" outlineLevel="1"/>
    <col min="28" max="28" width="3.7109375" style="16" bestFit="1" customWidth="1"/>
    <col min="29" max="16384" width="9.140625" style="16"/>
  </cols>
  <sheetData>
    <row r="1" spans="1:28" ht="18.75" x14ac:dyDescent="0.3">
      <c r="A1" s="67" t="s">
        <v>93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</row>
    <row r="3" spans="1:28" ht="15" customHeight="1" x14ac:dyDescent="0.25">
      <c r="A3" s="77" t="s">
        <v>1</v>
      </c>
      <c r="B3" s="96" t="s">
        <v>2</v>
      </c>
      <c r="C3" s="97"/>
      <c r="D3" s="97"/>
      <c r="E3" s="98"/>
      <c r="F3" s="72" t="s">
        <v>2</v>
      </c>
      <c r="G3" s="96" t="s">
        <v>3</v>
      </c>
      <c r="H3" s="97"/>
      <c r="I3" s="97"/>
      <c r="J3" s="98"/>
      <c r="K3" s="72" t="s">
        <v>3</v>
      </c>
      <c r="L3" s="96" t="s">
        <v>4</v>
      </c>
      <c r="M3" s="97"/>
      <c r="N3" s="97"/>
      <c r="O3" s="98"/>
      <c r="P3" s="72" t="s">
        <v>4</v>
      </c>
      <c r="Q3" s="69" t="s">
        <v>5</v>
      </c>
      <c r="R3" s="69"/>
      <c r="S3" s="69"/>
      <c r="T3" s="72" t="s">
        <v>5</v>
      </c>
      <c r="U3" s="68" t="s">
        <v>6</v>
      </c>
      <c r="V3" s="68"/>
      <c r="W3" s="68"/>
      <c r="X3" s="72" t="s">
        <v>6</v>
      </c>
      <c r="Y3" s="74" t="s">
        <v>167</v>
      </c>
      <c r="Z3" s="74"/>
      <c r="AA3" s="74"/>
      <c r="AB3" s="72" t="s">
        <v>167</v>
      </c>
    </row>
    <row r="4" spans="1:28" ht="45.6" customHeight="1" x14ac:dyDescent="0.25">
      <c r="A4" s="77"/>
      <c r="B4" s="4" t="s">
        <v>7</v>
      </c>
      <c r="C4" s="4" t="s">
        <v>8</v>
      </c>
      <c r="D4" s="4" t="s">
        <v>94</v>
      </c>
      <c r="E4" s="4" t="s">
        <v>10</v>
      </c>
      <c r="F4" s="72"/>
      <c r="G4" s="4" t="s">
        <v>11</v>
      </c>
      <c r="H4" s="4" t="s">
        <v>12</v>
      </c>
      <c r="I4" s="17" t="s">
        <v>13</v>
      </c>
      <c r="J4" s="4" t="s">
        <v>10</v>
      </c>
      <c r="K4" s="72"/>
      <c r="L4" s="4" t="s">
        <v>14</v>
      </c>
      <c r="M4" s="17" t="s">
        <v>95</v>
      </c>
      <c r="N4" s="4" t="s">
        <v>16</v>
      </c>
      <c r="O4" s="4" t="s">
        <v>10</v>
      </c>
      <c r="P4" s="72"/>
      <c r="Q4" s="12" t="s">
        <v>17</v>
      </c>
      <c r="R4" s="12" t="s">
        <v>96</v>
      </c>
      <c r="S4" s="4" t="s">
        <v>10</v>
      </c>
      <c r="T4" s="72"/>
      <c r="U4" s="34" t="s">
        <v>18</v>
      </c>
      <c r="V4" s="34" t="s">
        <v>19</v>
      </c>
      <c r="W4" s="34" t="s">
        <v>10</v>
      </c>
      <c r="X4" s="72"/>
      <c r="Y4" s="14" t="s">
        <v>168</v>
      </c>
      <c r="Z4" s="14" t="s">
        <v>169</v>
      </c>
      <c r="AA4" s="14" t="s">
        <v>10</v>
      </c>
      <c r="AB4" s="72"/>
    </row>
    <row r="5" spans="1:28" x14ac:dyDescent="0.25">
      <c r="A5" s="21" t="s">
        <v>97</v>
      </c>
      <c r="B5" s="22"/>
      <c r="C5" s="22"/>
      <c r="D5" s="22"/>
      <c r="E5" s="22"/>
      <c r="F5" s="7"/>
      <c r="G5" s="22"/>
      <c r="H5" s="22"/>
      <c r="I5" s="22"/>
      <c r="J5" s="22"/>
      <c r="K5" s="7"/>
      <c r="L5" s="22"/>
      <c r="M5" s="22"/>
      <c r="N5" s="22"/>
      <c r="O5" s="22"/>
      <c r="P5" s="7"/>
      <c r="Q5" s="22"/>
      <c r="R5" s="22"/>
      <c r="S5" s="22"/>
      <c r="T5" s="7"/>
      <c r="U5" s="22"/>
      <c r="V5" s="22"/>
      <c r="W5" s="22"/>
      <c r="X5" s="7"/>
      <c r="Y5" s="22"/>
      <c r="Z5" s="22"/>
      <c r="AA5" s="22"/>
      <c r="AB5" s="7"/>
    </row>
    <row r="6" spans="1:28" x14ac:dyDescent="0.25">
      <c r="A6" s="19" t="s">
        <v>21</v>
      </c>
      <c r="B6" s="23">
        <v>39.630000000000003</v>
      </c>
      <c r="C6" s="23">
        <v>41.45</v>
      </c>
      <c r="D6" s="23"/>
      <c r="E6" s="80" t="s">
        <v>98</v>
      </c>
      <c r="F6" s="10"/>
      <c r="G6" s="23">
        <v>41.45</v>
      </c>
      <c r="H6" s="23">
        <v>43.35</v>
      </c>
      <c r="I6" s="23"/>
      <c r="J6" s="80" t="s">
        <v>99</v>
      </c>
      <c r="K6" s="10"/>
      <c r="L6" s="23">
        <v>43.35</v>
      </c>
      <c r="M6" s="23"/>
      <c r="N6" s="24">
        <v>45.08</v>
      </c>
      <c r="O6" s="75" t="s">
        <v>100</v>
      </c>
      <c r="P6" s="10"/>
      <c r="Q6" s="20">
        <v>49.13</v>
      </c>
      <c r="R6" s="20"/>
      <c r="S6" s="75" t="s">
        <v>101</v>
      </c>
      <c r="T6" s="10"/>
      <c r="U6" s="20">
        <v>49.13</v>
      </c>
      <c r="V6" s="24">
        <v>56.5</v>
      </c>
      <c r="W6" s="75" t="s">
        <v>102</v>
      </c>
      <c r="X6" s="10"/>
      <c r="Y6" s="24">
        <v>56.5</v>
      </c>
      <c r="Z6" s="24">
        <v>60.92</v>
      </c>
      <c r="AA6" s="75" t="s">
        <v>173</v>
      </c>
      <c r="AB6" s="10"/>
    </row>
    <row r="7" spans="1:28" x14ac:dyDescent="0.25">
      <c r="A7" s="19" t="s">
        <v>26</v>
      </c>
      <c r="B7" s="23">
        <v>47.55</v>
      </c>
      <c r="C7" s="23">
        <v>49.74</v>
      </c>
      <c r="D7" s="23"/>
      <c r="E7" s="80"/>
      <c r="F7" s="10"/>
      <c r="G7" s="23">
        <v>49.74</v>
      </c>
      <c r="H7" s="23">
        <v>52.02</v>
      </c>
      <c r="I7" s="23"/>
      <c r="J7" s="80"/>
      <c r="K7" s="10"/>
      <c r="L7" s="23">
        <v>52.02</v>
      </c>
      <c r="M7" s="23"/>
      <c r="N7" s="25">
        <v>54.1</v>
      </c>
      <c r="O7" s="76"/>
      <c r="P7" s="10"/>
      <c r="Q7" s="13">
        <v>58.96</v>
      </c>
      <c r="R7" s="13"/>
      <c r="S7" s="76"/>
      <c r="T7" s="10"/>
      <c r="U7" s="13">
        <v>58.96</v>
      </c>
      <c r="V7" s="25">
        <v>67.8</v>
      </c>
      <c r="W7" s="76"/>
      <c r="X7" s="10"/>
      <c r="Y7" s="25">
        <v>67.8</v>
      </c>
      <c r="Z7" s="25">
        <v>73.099999999999994</v>
      </c>
      <c r="AA7" s="76"/>
      <c r="AB7" s="10"/>
    </row>
    <row r="8" spans="1:28" x14ac:dyDescent="0.25">
      <c r="A8" s="21" t="s">
        <v>103</v>
      </c>
      <c r="B8" s="22"/>
      <c r="C8" s="22"/>
      <c r="D8" s="22"/>
      <c r="E8" s="22"/>
      <c r="F8" s="11"/>
      <c r="G8" s="22"/>
      <c r="H8" s="22"/>
      <c r="I8" s="22"/>
      <c r="J8" s="22"/>
      <c r="K8" s="11"/>
      <c r="L8" s="22"/>
      <c r="M8" s="22"/>
      <c r="N8" s="22"/>
      <c r="O8" s="22"/>
      <c r="P8" s="11"/>
      <c r="Q8" s="22"/>
      <c r="R8" s="22"/>
      <c r="S8" s="22"/>
      <c r="T8" s="11"/>
      <c r="U8" s="22"/>
      <c r="V8" s="22"/>
      <c r="W8" s="22"/>
      <c r="X8" s="11"/>
      <c r="Y8" s="22"/>
      <c r="Z8" s="22"/>
      <c r="AA8" s="22"/>
      <c r="AB8" s="11"/>
    </row>
    <row r="9" spans="1:28" x14ac:dyDescent="0.25">
      <c r="A9" s="19" t="s">
        <v>21</v>
      </c>
      <c r="B9" s="23">
        <v>20.75</v>
      </c>
      <c r="C9" s="23">
        <v>21.7</v>
      </c>
      <c r="D9" s="23"/>
      <c r="E9" s="80" t="s">
        <v>98</v>
      </c>
      <c r="F9" s="10"/>
      <c r="G9" s="23">
        <v>21.7</v>
      </c>
      <c r="H9" s="23">
        <v>22.69</v>
      </c>
      <c r="I9" s="23"/>
      <c r="J9" s="80" t="s">
        <v>99</v>
      </c>
      <c r="K9" s="10"/>
      <c r="L9" s="23">
        <v>22.69</v>
      </c>
      <c r="M9" s="23"/>
      <c r="N9" s="24">
        <v>23.59</v>
      </c>
      <c r="O9" s="75" t="s">
        <v>100</v>
      </c>
      <c r="P9" s="10"/>
      <c r="Q9" s="20">
        <v>29.49</v>
      </c>
      <c r="R9" s="20"/>
      <c r="S9" s="75" t="s">
        <v>101</v>
      </c>
      <c r="T9" s="10"/>
      <c r="U9" s="20">
        <v>29.49</v>
      </c>
      <c r="V9" s="24">
        <v>33.909999999999997</v>
      </c>
      <c r="W9" s="75" t="s">
        <v>102</v>
      </c>
      <c r="X9" s="10"/>
      <c r="Y9" s="24">
        <v>33.909999999999997</v>
      </c>
      <c r="Z9" s="24">
        <v>38.99</v>
      </c>
      <c r="AA9" s="75" t="s">
        <v>173</v>
      </c>
      <c r="AB9" s="10"/>
    </row>
    <row r="10" spans="1:28" x14ac:dyDescent="0.25">
      <c r="A10" s="19" t="s">
        <v>26</v>
      </c>
      <c r="B10" s="23">
        <v>24.9</v>
      </c>
      <c r="C10" s="23">
        <v>26.04</v>
      </c>
      <c r="D10" s="23"/>
      <c r="E10" s="80"/>
      <c r="F10" s="10"/>
      <c r="G10" s="23">
        <v>26.04</v>
      </c>
      <c r="H10" s="23">
        <v>27.23</v>
      </c>
      <c r="I10" s="23"/>
      <c r="J10" s="80"/>
      <c r="K10" s="10"/>
      <c r="L10" s="23">
        <v>27.23</v>
      </c>
      <c r="M10" s="23"/>
      <c r="N10" s="23">
        <v>28.31</v>
      </c>
      <c r="O10" s="76"/>
      <c r="P10" s="10"/>
      <c r="Q10" s="13">
        <v>35.39</v>
      </c>
      <c r="R10" s="13"/>
      <c r="S10" s="76"/>
      <c r="T10" s="10"/>
      <c r="U10" s="13">
        <v>35.39</v>
      </c>
      <c r="V10" s="23">
        <v>40.69</v>
      </c>
      <c r="W10" s="76"/>
      <c r="X10" s="10"/>
      <c r="Y10" s="23">
        <v>40.69</v>
      </c>
      <c r="Z10" s="23">
        <v>46.79</v>
      </c>
      <c r="AA10" s="76"/>
      <c r="AB10" s="10"/>
    </row>
    <row r="11" spans="1:28" x14ac:dyDescent="0.25">
      <c r="A11" s="21" t="s">
        <v>104</v>
      </c>
      <c r="B11" s="22"/>
      <c r="C11" s="22"/>
      <c r="D11" s="22"/>
      <c r="E11" s="22"/>
      <c r="F11" s="11"/>
      <c r="G11" s="22"/>
      <c r="H11" s="22"/>
      <c r="I11" s="22"/>
      <c r="J11" s="22"/>
      <c r="K11" s="11"/>
      <c r="L11" s="22"/>
      <c r="M11" s="22"/>
      <c r="N11" s="22"/>
      <c r="O11" s="22"/>
      <c r="P11" s="11"/>
      <c r="Q11" s="22"/>
      <c r="R11" s="22"/>
      <c r="S11" s="22"/>
      <c r="T11" s="11"/>
      <c r="U11" s="22"/>
      <c r="V11" s="22"/>
      <c r="W11" s="22"/>
      <c r="X11" s="11"/>
      <c r="Y11" s="22"/>
      <c r="Z11" s="22"/>
      <c r="AA11" s="22"/>
      <c r="AB11" s="11"/>
    </row>
    <row r="12" spans="1:28" x14ac:dyDescent="0.25">
      <c r="A12" s="19" t="s">
        <v>21</v>
      </c>
      <c r="B12" s="23"/>
      <c r="C12" s="23"/>
      <c r="D12" s="23"/>
      <c r="E12" s="80"/>
      <c r="F12" s="10"/>
      <c r="G12" s="23"/>
      <c r="H12" s="23"/>
      <c r="I12" s="23">
        <v>56.54</v>
      </c>
      <c r="J12" s="80" t="s">
        <v>105</v>
      </c>
      <c r="K12" s="10"/>
      <c r="L12" s="23">
        <v>56.54</v>
      </c>
      <c r="M12" s="23"/>
      <c r="N12" s="25">
        <v>58.8</v>
      </c>
      <c r="O12" s="75" t="s">
        <v>106</v>
      </c>
      <c r="P12" s="10"/>
      <c r="Q12" s="23">
        <v>64.09</v>
      </c>
      <c r="R12" s="23"/>
      <c r="S12" s="75" t="s">
        <v>101</v>
      </c>
      <c r="T12" s="10"/>
      <c r="U12" s="23">
        <v>64.09</v>
      </c>
      <c r="V12" s="25">
        <v>80.11</v>
      </c>
      <c r="W12" s="75" t="s">
        <v>102</v>
      </c>
      <c r="X12" s="10"/>
      <c r="Y12" s="25" t="s">
        <v>41</v>
      </c>
      <c r="Z12" s="25" t="s">
        <v>41</v>
      </c>
      <c r="AA12" s="75"/>
      <c r="AB12" s="10"/>
    </row>
    <row r="13" spans="1:28" x14ac:dyDescent="0.25">
      <c r="A13" s="19" t="s">
        <v>26</v>
      </c>
      <c r="B13" s="23"/>
      <c r="C13" s="23"/>
      <c r="D13" s="23"/>
      <c r="E13" s="80"/>
      <c r="F13" s="10"/>
      <c r="G13" s="23"/>
      <c r="H13" s="23"/>
      <c r="I13" s="23">
        <v>67.849999999999994</v>
      </c>
      <c r="J13" s="80"/>
      <c r="K13" s="10"/>
      <c r="L13" s="23">
        <v>67.849999999999994</v>
      </c>
      <c r="M13" s="23"/>
      <c r="N13" s="23">
        <v>70.56</v>
      </c>
      <c r="O13" s="76"/>
      <c r="P13" s="10"/>
      <c r="Q13" s="23">
        <v>76.91</v>
      </c>
      <c r="R13" s="23"/>
      <c r="S13" s="76"/>
      <c r="T13" s="10"/>
      <c r="U13" s="23">
        <v>76.91</v>
      </c>
      <c r="V13" s="23">
        <v>96.13</v>
      </c>
      <c r="W13" s="76"/>
      <c r="X13" s="10"/>
      <c r="Y13" s="23" t="s">
        <v>41</v>
      </c>
      <c r="Z13" s="23" t="s">
        <v>41</v>
      </c>
      <c r="AA13" s="76"/>
      <c r="AB13" s="10"/>
    </row>
    <row r="14" spans="1:28" x14ac:dyDescent="0.25">
      <c r="A14" s="21" t="s">
        <v>107</v>
      </c>
      <c r="B14" s="22"/>
      <c r="C14" s="22"/>
      <c r="D14" s="22"/>
      <c r="E14" s="22"/>
      <c r="F14" s="11"/>
      <c r="G14" s="22"/>
      <c r="H14" s="22"/>
      <c r="I14" s="22"/>
      <c r="J14" s="22"/>
      <c r="K14" s="11"/>
      <c r="L14" s="22"/>
      <c r="M14" s="22"/>
      <c r="N14" s="22"/>
      <c r="O14" s="22"/>
      <c r="P14" s="11"/>
      <c r="Q14" s="22"/>
      <c r="R14" s="22"/>
      <c r="S14" s="22"/>
      <c r="T14" s="11"/>
      <c r="U14" s="22"/>
      <c r="V14" s="22"/>
      <c r="W14" s="22"/>
      <c r="X14" s="11"/>
      <c r="Y14" s="22"/>
      <c r="Z14" s="22"/>
      <c r="AA14" s="22"/>
      <c r="AB14" s="11"/>
    </row>
    <row r="15" spans="1:28" x14ac:dyDescent="0.25">
      <c r="A15" s="19" t="s">
        <v>21</v>
      </c>
      <c r="B15" s="23"/>
      <c r="C15" s="23"/>
      <c r="D15" s="23"/>
      <c r="E15" s="80"/>
      <c r="F15" s="10"/>
      <c r="G15" s="23">
        <v>67.53</v>
      </c>
      <c r="H15" s="23">
        <v>79.599999999999994</v>
      </c>
      <c r="I15" s="23"/>
      <c r="J15" s="80" t="s">
        <v>108</v>
      </c>
      <c r="K15" s="10"/>
      <c r="L15" s="23">
        <v>79.599999999999994</v>
      </c>
      <c r="M15" s="23"/>
      <c r="N15" s="23">
        <v>82.77</v>
      </c>
      <c r="O15" s="75" t="s">
        <v>109</v>
      </c>
      <c r="P15" s="10"/>
      <c r="Q15" s="23">
        <v>90.21</v>
      </c>
      <c r="R15" s="23"/>
      <c r="S15" s="75" t="s">
        <v>101</v>
      </c>
      <c r="T15" s="10"/>
      <c r="U15" s="23">
        <v>90.21</v>
      </c>
      <c r="V15" s="23">
        <v>112.76</v>
      </c>
      <c r="W15" s="75" t="s">
        <v>102</v>
      </c>
      <c r="X15" s="10"/>
      <c r="Y15" s="25" t="s">
        <v>41</v>
      </c>
      <c r="Z15" s="25" t="s">
        <v>41</v>
      </c>
      <c r="AA15" s="75"/>
      <c r="AB15" s="10"/>
    </row>
    <row r="16" spans="1:28" x14ac:dyDescent="0.25">
      <c r="A16" s="19" t="s">
        <v>26</v>
      </c>
      <c r="B16" s="23"/>
      <c r="C16" s="23"/>
      <c r="D16" s="23"/>
      <c r="E16" s="80"/>
      <c r="F16" s="10"/>
      <c r="G16" s="23">
        <v>81.040000000000006</v>
      </c>
      <c r="H16" s="23">
        <v>95.52</v>
      </c>
      <c r="I16" s="23"/>
      <c r="J16" s="80"/>
      <c r="K16" s="10"/>
      <c r="L16" s="23">
        <v>95.52</v>
      </c>
      <c r="M16" s="23"/>
      <c r="N16" s="23">
        <v>99.32</v>
      </c>
      <c r="O16" s="76"/>
      <c r="P16" s="10"/>
      <c r="Q16" s="23">
        <v>108.25</v>
      </c>
      <c r="R16" s="23"/>
      <c r="S16" s="76"/>
      <c r="T16" s="10"/>
      <c r="U16" s="23">
        <v>108.25</v>
      </c>
      <c r="V16" s="23">
        <v>135.31</v>
      </c>
      <c r="W16" s="76"/>
      <c r="X16" s="10"/>
      <c r="Y16" s="23" t="s">
        <v>41</v>
      </c>
      <c r="Z16" s="23" t="s">
        <v>41</v>
      </c>
      <c r="AA16" s="76"/>
      <c r="AB16" s="10"/>
    </row>
    <row r="17" spans="1:28" x14ac:dyDescent="0.25">
      <c r="A17" s="21" t="s">
        <v>110</v>
      </c>
      <c r="B17" s="22"/>
      <c r="C17" s="22"/>
      <c r="D17" s="22"/>
      <c r="E17" s="22"/>
      <c r="F17" s="11"/>
      <c r="G17" s="22"/>
      <c r="H17" s="22"/>
      <c r="I17" s="22"/>
      <c r="J17" s="22"/>
      <c r="K17" s="11"/>
      <c r="L17" s="22"/>
      <c r="M17" s="22"/>
      <c r="N17" s="22"/>
      <c r="O17" s="22"/>
      <c r="P17" s="11"/>
      <c r="Q17" s="22"/>
      <c r="R17" s="22"/>
      <c r="S17" s="22"/>
      <c r="T17" s="11"/>
      <c r="U17" s="22"/>
      <c r="V17" s="22"/>
      <c r="W17" s="22"/>
      <c r="X17" s="11"/>
      <c r="Y17" s="22"/>
      <c r="Z17" s="22"/>
      <c r="AA17" s="22"/>
      <c r="AB17" s="11"/>
    </row>
    <row r="18" spans="1:28" x14ac:dyDescent="0.25">
      <c r="A18" s="19" t="s">
        <v>21</v>
      </c>
      <c r="B18" s="23"/>
      <c r="C18" s="23"/>
      <c r="D18" s="23"/>
      <c r="E18" s="80"/>
      <c r="F18" s="10"/>
      <c r="G18" s="23"/>
      <c r="H18" s="23"/>
      <c r="I18" s="23">
        <v>86.68</v>
      </c>
      <c r="J18" s="80" t="s">
        <v>105</v>
      </c>
      <c r="K18" s="10"/>
      <c r="L18" s="23">
        <v>86.68</v>
      </c>
      <c r="M18" s="23"/>
      <c r="N18" s="23">
        <v>90.13</v>
      </c>
      <c r="O18" s="75" t="s">
        <v>106</v>
      </c>
      <c r="P18" s="10"/>
      <c r="Q18" s="23">
        <v>98.24</v>
      </c>
      <c r="R18" s="23"/>
      <c r="S18" s="75" t="s">
        <v>101</v>
      </c>
      <c r="T18" s="10"/>
      <c r="U18" s="23">
        <v>98.24</v>
      </c>
      <c r="V18" s="23">
        <v>122.8</v>
      </c>
      <c r="W18" s="75" t="s">
        <v>102</v>
      </c>
      <c r="X18" s="10"/>
      <c r="Y18" s="23">
        <v>122.8</v>
      </c>
      <c r="Z18" s="23">
        <v>141.22</v>
      </c>
      <c r="AA18" s="75" t="s">
        <v>173</v>
      </c>
      <c r="AB18" s="10"/>
    </row>
    <row r="19" spans="1:28" x14ac:dyDescent="0.25">
      <c r="A19" s="19" t="s">
        <v>26</v>
      </c>
      <c r="B19" s="23"/>
      <c r="C19" s="23"/>
      <c r="D19" s="23"/>
      <c r="E19" s="80"/>
      <c r="F19" s="10"/>
      <c r="G19" s="23"/>
      <c r="H19" s="23"/>
      <c r="I19" s="23">
        <v>104.02</v>
      </c>
      <c r="J19" s="80"/>
      <c r="K19" s="10"/>
      <c r="L19" s="23">
        <v>104.02</v>
      </c>
      <c r="M19" s="23"/>
      <c r="N19" s="23">
        <v>108.16</v>
      </c>
      <c r="O19" s="76"/>
      <c r="P19" s="10"/>
      <c r="Q19" s="23">
        <v>117.89</v>
      </c>
      <c r="R19" s="23"/>
      <c r="S19" s="76"/>
      <c r="T19" s="10"/>
      <c r="U19" s="23">
        <v>117.89</v>
      </c>
      <c r="V19" s="23">
        <v>147.36000000000001</v>
      </c>
      <c r="W19" s="76"/>
      <c r="X19" s="10"/>
      <c r="Y19" s="23">
        <v>147.36000000000001</v>
      </c>
      <c r="Z19" s="23">
        <v>169.46</v>
      </c>
      <c r="AA19" s="76"/>
      <c r="AB19" s="10"/>
    </row>
    <row r="20" spans="1:28" x14ac:dyDescent="0.25">
      <c r="A20" s="21" t="s">
        <v>111</v>
      </c>
      <c r="B20" s="22"/>
      <c r="C20" s="22"/>
      <c r="D20" s="22"/>
      <c r="E20" s="22"/>
      <c r="F20" s="11"/>
      <c r="G20" s="22"/>
      <c r="H20" s="22"/>
      <c r="I20" s="22"/>
      <c r="J20" s="22"/>
      <c r="K20" s="11"/>
      <c r="L20" s="22"/>
      <c r="M20" s="22"/>
      <c r="N20" s="22"/>
      <c r="O20" s="22"/>
      <c r="P20" s="11"/>
      <c r="Q20" s="22"/>
      <c r="R20" s="22"/>
      <c r="S20" s="22"/>
      <c r="T20" s="11"/>
      <c r="U20" s="22"/>
      <c r="V20" s="22"/>
      <c r="W20" s="22"/>
      <c r="X20" s="11"/>
      <c r="Y20" s="22"/>
      <c r="Z20" s="22"/>
      <c r="AA20" s="22"/>
      <c r="AB20" s="11"/>
    </row>
    <row r="21" spans="1:28" x14ac:dyDescent="0.25">
      <c r="A21" s="19" t="s">
        <v>21</v>
      </c>
      <c r="B21" s="23"/>
      <c r="C21" s="23"/>
      <c r="D21" s="23"/>
      <c r="E21" s="80"/>
      <c r="F21" s="11"/>
      <c r="G21" s="23"/>
      <c r="H21" s="23"/>
      <c r="I21" s="23">
        <v>99.73</v>
      </c>
      <c r="J21" s="80" t="s">
        <v>105</v>
      </c>
      <c r="K21" s="11"/>
      <c r="L21" s="23">
        <v>99.73</v>
      </c>
      <c r="M21" s="23"/>
      <c r="N21" s="23">
        <v>103.65</v>
      </c>
      <c r="O21" s="75" t="s">
        <v>106</v>
      </c>
      <c r="P21" s="11"/>
      <c r="Q21" s="23">
        <v>112.98</v>
      </c>
      <c r="R21" s="23"/>
      <c r="S21" s="75" t="s">
        <v>101</v>
      </c>
      <c r="T21" s="11"/>
      <c r="U21" s="23">
        <v>112.98</v>
      </c>
      <c r="V21" s="23">
        <v>141.22999999999999</v>
      </c>
      <c r="W21" s="75" t="s">
        <v>102</v>
      </c>
      <c r="X21" s="11"/>
      <c r="Y21" s="25" t="s">
        <v>41</v>
      </c>
      <c r="Z21" s="25" t="s">
        <v>41</v>
      </c>
      <c r="AA21" s="75"/>
      <c r="AB21" s="11"/>
    </row>
    <row r="22" spans="1:28" x14ac:dyDescent="0.25">
      <c r="A22" s="19" t="s">
        <v>26</v>
      </c>
      <c r="B22" s="23"/>
      <c r="C22" s="23"/>
      <c r="D22" s="23"/>
      <c r="E22" s="80"/>
      <c r="F22" s="11"/>
      <c r="G22" s="23"/>
      <c r="H22" s="23"/>
      <c r="I22" s="23">
        <v>119.68</v>
      </c>
      <c r="J22" s="80"/>
      <c r="K22" s="11"/>
      <c r="L22" s="23">
        <v>119.68</v>
      </c>
      <c r="M22" s="23"/>
      <c r="N22" s="23">
        <v>124.38</v>
      </c>
      <c r="O22" s="76"/>
      <c r="P22" s="11"/>
      <c r="Q22" s="23">
        <v>135.58000000000001</v>
      </c>
      <c r="R22" s="23"/>
      <c r="S22" s="76"/>
      <c r="T22" s="11"/>
      <c r="U22" s="23">
        <v>135.58000000000001</v>
      </c>
      <c r="V22" s="23">
        <v>169.48</v>
      </c>
      <c r="W22" s="76"/>
      <c r="X22" s="11"/>
      <c r="Y22" s="23" t="s">
        <v>41</v>
      </c>
      <c r="Z22" s="23" t="s">
        <v>41</v>
      </c>
      <c r="AA22" s="76"/>
      <c r="AB22" s="11"/>
    </row>
    <row r="23" spans="1:28" x14ac:dyDescent="0.25">
      <c r="A23" s="21" t="s">
        <v>112</v>
      </c>
      <c r="B23" s="22"/>
      <c r="C23" s="22"/>
      <c r="D23" s="22"/>
      <c r="E23" s="22"/>
      <c r="F23" s="11"/>
      <c r="G23" s="22"/>
      <c r="H23" s="22"/>
      <c r="I23" s="22"/>
      <c r="J23" s="22"/>
      <c r="K23" s="11"/>
      <c r="L23" s="22"/>
      <c r="M23" s="22"/>
      <c r="N23" s="22"/>
      <c r="O23" s="22"/>
      <c r="P23" s="11"/>
      <c r="Q23" s="22"/>
      <c r="R23" s="22"/>
      <c r="S23" s="22"/>
      <c r="T23" s="11"/>
      <c r="U23" s="22"/>
      <c r="V23" s="22"/>
      <c r="W23" s="22"/>
      <c r="X23" s="11"/>
      <c r="Y23" s="22"/>
      <c r="Z23" s="22"/>
      <c r="AA23" s="22"/>
      <c r="AB23" s="11"/>
    </row>
    <row r="24" spans="1:28" x14ac:dyDescent="0.25">
      <c r="A24" s="19" t="s">
        <v>21</v>
      </c>
      <c r="B24" s="23"/>
      <c r="C24" s="23"/>
      <c r="D24" s="23">
        <v>53.39</v>
      </c>
      <c r="E24" s="80" t="s">
        <v>113</v>
      </c>
      <c r="F24" s="10"/>
      <c r="G24" s="23">
        <v>53.39</v>
      </c>
      <c r="H24" s="23">
        <v>54.4</v>
      </c>
      <c r="I24" s="23"/>
      <c r="J24" s="80" t="s">
        <v>114</v>
      </c>
      <c r="K24" s="10"/>
      <c r="L24" s="23">
        <v>54.4</v>
      </c>
      <c r="M24" s="23"/>
      <c r="N24" s="24">
        <v>56.54</v>
      </c>
      <c r="O24" s="75" t="s">
        <v>115</v>
      </c>
      <c r="P24" s="10"/>
      <c r="Q24" s="20">
        <v>61.62</v>
      </c>
      <c r="R24" s="20"/>
      <c r="S24" s="75" t="s">
        <v>116</v>
      </c>
      <c r="T24" s="10"/>
      <c r="U24" s="20">
        <v>61.62</v>
      </c>
      <c r="V24" s="24">
        <v>77.02</v>
      </c>
      <c r="W24" s="75" t="s">
        <v>117</v>
      </c>
      <c r="X24" s="10"/>
      <c r="Y24" s="24">
        <v>77.02</v>
      </c>
      <c r="Z24" s="24">
        <v>88.57</v>
      </c>
      <c r="AA24" s="75" t="s">
        <v>172</v>
      </c>
      <c r="AB24" s="10"/>
    </row>
    <row r="25" spans="1:28" x14ac:dyDescent="0.25">
      <c r="A25" s="19" t="s">
        <v>26</v>
      </c>
      <c r="B25" s="23"/>
      <c r="C25" s="23"/>
      <c r="D25" s="23">
        <v>64.069999999999993</v>
      </c>
      <c r="E25" s="80"/>
      <c r="F25" s="10"/>
      <c r="G25" s="23">
        <v>64.069999999999993</v>
      </c>
      <c r="H25" s="23">
        <v>65.28</v>
      </c>
      <c r="I25" s="23"/>
      <c r="J25" s="80"/>
      <c r="K25" s="10"/>
      <c r="L25" s="23">
        <v>65.28</v>
      </c>
      <c r="M25" s="23"/>
      <c r="N25" s="23">
        <v>67.849999999999994</v>
      </c>
      <c r="O25" s="76"/>
      <c r="P25" s="10"/>
      <c r="Q25" s="13">
        <v>73.94</v>
      </c>
      <c r="R25" s="13"/>
      <c r="S25" s="76"/>
      <c r="T25" s="10"/>
      <c r="U25" s="13">
        <v>73.94</v>
      </c>
      <c r="V25" s="23">
        <v>92.42</v>
      </c>
      <c r="W25" s="76"/>
      <c r="X25" s="10"/>
      <c r="Y25" s="23">
        <v>92.42</v>
      </c>
      <c r="Z25" s="23">
        <v>106.28</v>
      </c>
      <c r="AA25" s="76"/>
      <c r="AB25" s="10"/>
    </row>
    <row r="26" spans="1:28" x14ac:dyDescent="0.25">
      <c r="A26" s="21" t="s">
        <v>118</v>
      </c>
      <c r="B26" s="22"/>
      <c r="C26" s="22"/>
      <c r="D26" s="22"/>
      <c r="E26" s="22"/>
      <c r="F26" s="11"/>
      <c r="G26" s="22"/>
      <c r="H26" s="22"/>
      <c r="I26" s="22"/>
      <c r="J26" s="22"/>
      <c r="K26" s="11"/>
      <c r="L26" s="22"/>
      <c r="M26" s="22"/>
      <c r="N26" s="22"/>
      <c r="O26" s="22"/>
      <c r="P26" s="11"/>
      <c r="Q26" s="22"/>
      <c r="R26" s="22"/>
      <c r="S26" s="22"/>
      <c r="T26" s="11"/>
      <c r="U26" s="22"/>
      <c r="V26" s="22"/>
      <c r="W26" s="22"/>
      <c r="X26" s="11"/>
      <c r="Y26" s="22"/>
      <c r="Z26" s="22"/>
      <c r="AA26" s="22"/>
      <c r="AB26" s="11"/>
    </row>
    <row r="27" spans="1:28" x14ac:dyDescent="0.25">
      <c r="A27" s="19" t="s">
        <v>21</v>
      </c>
      <c r="B27" s="23"/>
      <c r="C27" s="23"/>
      <c r="D27" s="23"/>
      <c r="E27" s="80"/>
      <c r="F27" s="10"/>
      <c r="G27" s="23"/>
      <c r="H27" s="23"/>
      <c r="I27" s="23">
        <v>94.41</v>
      </c>
      <c r="J27" s="80" t="s">
        <v>119</v>
      </c>
      <c r="K27" s="10"/>
      <c r="L27" s="23">
        <v>94.41</v>
      </c>
      <c r="M27" s="23"/>
      <c r="N27" s="23">
        <v>98.19</v>
      </c>
      <c r="O27" s="75" t="s">
        <v>120</v>
      </c>
      <c r="P27" s="10"/>
      <c r="Q27" s="23">
        <v>107.03</v>
      </c>
      <c r="R27" s="23"/>
      <c r="S27" s="75" t="s">
        <v>121</v>
      </c>
      <c r="T27" s="10"/>
      <c r="U27" s="23">
        <v>107.03</v>
      </c>
      <c r="V27" s="23">
        <v>114.52</v>
      </c>
      <c r="W27" s="75" t="s">
        <v>122</v>
      </c>
      <c r="X27" s="10"/>
      <c r="Y27" s="23">
        <v>114.52</v>
      </c>
      <c r="Z27" s="25">
        <v>131.69999999999999</v>
      </c>
      <c r="AA27" s="75" t="s">
        <v>171</v>
      </c>
      <c r="AB27" s="10"/>
    </row>
    <row r="28" spans="1:28" x14ac:dyDescent="0.25">
      <c r="A28" s="19" t="s">
        <v>26</v>
      </c>
      <c r="B28" s="23"/>
      <c r="C28" s="23"/>
      <c r="D28" s="23"/>
      <c r="E28" s="80"/>
      <c r="F28" s="10"/>
      <c r="G28" s="23"/>
      <c r="H28" s="23"/>
      <c r="I28" s="23">
        <v>113.29</v>
      </c>
      <c r="J28" s="80"/>
      <c r="K28" s="10"/>
      <c r="L28" s="23">
        <v>113.29</v>
      </c>
      <c r="M28" s="23"/>
      <c r="N28" s="23">
        <v>117.83</v>
      </c>
      <c r="O28" s="76"/>
      <c r="P28" s="10"/>
      <c r="Q28" s="23">
        <v>128.44</v>
      </c>
      <c r="R28" s="23"/>
      <c r="S28" s="76"/>
      <c r="T28" s="10"/>
      <c r="U28" s="23">
        <v>128.44</v>
      </c>
      <c r="V28" s="23">
        <v>137.41999999999999</v>
      </c>
      <c r="W28" s="76"/>
      <c r="X28" s="10"/>
      <c r="Y28" s="23">
        <v>137.41999999999999</v>
      </c>
      <c r="Z28" s="23">
        <v>158.04</v>
      </c>
      <c r="AA28" s="76"/>
      <c r="AB28" s="10"/>
    </row>
    <row r="29" spans="1:28" ht="30" x14ac:dyDescent="0.25">
      <c r="A29" s="21" t="s">
        <v>123</v>
      </c>
      <c r="B29" s="22"/>
      <c r="C29" s="22"/>
      <c r="D29" s="22"/>
      <c r="E29" s="22"/>
      <c r="F29" s="11"/>
      <c r="G29" s="22"/>
      <c r="H29" s="22"/>
      <c r="I29" s="22"/>
      <c r="J29" s="22"/>
      <c r="K29" s="11"/>
      <c r="L29" s="22"/>
      <c r="M29" s="22"/>
      <c r="N29" s="22"/>
      <c r="O29" s="22"/>
      <c r="P29" s="11"/>
      <c r="Q29" s="22"/>
      <c r="R29" s="22"/>
      <c r="S29" s="22"/>
      <c r="T29" s="11"/>
      <c r="U29" s="22"/>
      <c r="V29" s="22"/>
      <c r="W29" s="22"/>
      <c r="X29" s="11"/>
      <c r="Y29" s="22"/>
      <c r="Z29" s="22"/>
      <c r="AA29" s="22"/>
      <c r="AB29" s="11"/>
    </row>
    <row r="30" spans="1:28" x14ac:dyDescent="0.25">
      <c r="A30" s="19" t="s">
        <v>21</v>
      </c>
      <c r="B30" s="23"/>
      <c r="C30" s="23"/>
      <c r="D30" s="23"/>
      <c r="E30" s="75"/>
      <c r="F30" s="10"/>
      <c r="G30" s="23"/>
      <c r="H30" s="23"/>
      <c r="I30" s="23"/>
      <c r="J30" s="75"/>
      <c r="K30" s="10"/>
      <c r="L30" s="23">
        <v>54.28</v>
      </c>
      <c r="M30" s="23"/>
      <c r="N30" s="25">
        <v>61.33</v>
      </c>
      <c r="O30" s="75" t="s">
        <v>124</v>
      </c>
      <c r="P30" s="10"/>
      <c r="Q30" s="23">
        <v>66.849999999999994</v>
      </c>
      <c r="R30" s="23"/>
      <c r="S30" s="75" t="s">
        <v>101</v>
      </c>
      <c r="T30" s="10"/>
      <c r="U30" s="23">
        <v>66.849999999999994</v>
      </c>
      <c r="V30" s="25">
        <v>83.56</v>
      </c>
      <c r="W30" s="75" t="s">
        <v>102</v>
      </c>
      <c r="X30" s="10"/>
      <c r="Y30" s="25" t="s">
        <v>41</v>
      </c>
      <c r="Z30" s="25" t="s">
        <v>41</v>
      </c>
      <c r="AA30" s="75"/>
      <c r="AB30" s="10"/>
    </row>
    <row r="31" spans="1:28" x14ac:dyDescent="0.25">
      <c r="A31" s="19" t="s">
        <v>26</v>
      </c>
      <c r="B31" s="23"/>
      <c r="C31" s="23"/>
      <c r="D31" s="23"/>
      <c r="E31" s="76"/>
      <c r="F31" s="10"/>
      <c r="G31" s="23"/>
      <c r="H31" s="23"/>
      <c r="I31" s="23"/>
      <c r="J31" s="76"/>
      <c r="K31" s="10"/>
      <c r="L31" s="23">
        <v>65.14</v>
      </c>
      <c r="M31" s="23"/>
      <c r="N31" s="25">
        <v>73.599999999999994</v>
      </c>
      <c r="O31" s="76"/>
      <c r="P31" s="10"/>
      <c r="Q31" s="23">
        <v>80.22</v>
      </c>
      <c r="R31" s="23"/>
      <c r="S31" s="76"/>
      <c r="T31" s="10"/>
      <c r="U31" s="23">
        <v>80.22</v>
      </c>
      <c r="V31" s="25">
        <v>100.27</v>
      </c>
      <c r="W31" s="76"/>
      <c r="X31" s="10"/>
      <c r="Y31" s="23" t="s">
        <v>41</v>
      </c>
      <c r="Z31" s="23" t="s">
        <v>41</v>
      </c>
      <c r="AA31" s="76"/>
      <c r="AB31" s="10"/>
    </row>
    <row r="32" spans="1:28" x14ac:dyDescent="0.25">
      <c r="A32" s="21" t="s">
        <v>125</v>
      </c>
      <c r="B32" s="22"/>
      <c r="C32" s="22"/>
      <c r="D32" s="22"/>
      <c r="E32" s="22"/>
      <c r="F32" s="11"/>
      <c r="G32" s="22"/>
      <c r="H32" s="22"/>
      <c r="I32" s="22"/>
      <c r="J32" s="22"/>
      <c r="K32" s="11"/>
      <c r="L32" s="22"/>
      <c r="M32" s="22"/>
      <c r="N32" s="22"/>
      <c r="O32" s="22"/>
      <c r="P32" s="11"/>
      <c r="Q32" s="22"/>
      <c r="R32" s="22"/>
      <c r="S32" s="22"/>
      <c r="T32" s="11"/>
      <c r="U32" s="22"/>
      <c r="V32" s="22"/>
      <c r="W32" s="22"/>
      <c r="X32" s="11"/>
      <c r="Y32" s="22"/>
      <c r="Z32" s="22"/>
      <c r="AA32" s="22"/>
      <c r="AB32" s="11"/>
    </row>
    <row r="33" spans="1:28" x14ac:dyDescent="0.25">
      <c r="A33" s="19" t="s">
        <v>21</v>
      </c>
      <c r="B33" s="23"/>
      <c r="C33" s="23"/>
      <c r="D33" s="23"/>
      <c r="E33" s="75"/>
      <c r="F33" s="10"/>
      <c r="G33" s="23"/>
      <c r="H33" s="23"/>
      <c r="I33" s="23"/>
      <c r="J33" s="75"/>
      <c r="K33" s="10"/>
      <c r="L33" s="23"/>
      <c r="M33" s="23">
        <v>283.52</v>
      </c>
      <c r="N33" s="25">
        <v>352.76</v>
      </c>
      <c r="O33" s="75" t="s">
        <v>126</v>
      </c>
      <c r="P33" s="10"/>
      <c r="Q33" s="23">
        <v>384.51</v>
      </c>
      <c r="R33" s="23"/>
      <c r="S33" s="75" t="s">
        <v>101</v>
      </c>
      <c r="T33" s="10"/>
      <c r="U33" s="23">
        <v>384.51</v>
      </c>
      <c r="V33" s="25">
        <v>411.43</v>
      </c>
      <c r="W33" s="75" t="s">
        <v>102</v>
      </c>
      <c r="X33" s="10"/>
      <c r="Y33" s="25" t="s">
        <v>41</v>
      </c>
      <c r="Z33" s="25" t="s">
        <v>41</v>
      </c>
      <c r="AA33" s="75"/>
      <c r="AB33" s="10"/>
    </row>
    <row r="34" spans="1:28" x14ac:dyDescent="0.25">
      <c r="A34" s="19" t="s">
        <v>26</v>
      </c>
      <c r="B34" s="23"/>
      <c r="C34" s="23"/>
      <c r="D34" s="23"/>
      <c r="E34" s="76"/>
      <c r="F34" s="10"/>
      <c r="G34" s="23"/>
      <c r="H34" s="23"/>
      <c r="I34" s="23"/>
      <c r="J34" s="76"/>
      <c r="K34" s="10"/>
      <c r="L34" s="23"/>
      <c r="M34" s="25">
        <f>M33*1.2</f>
        <v>340.22399999999999</v>
      </c>
      <c r="N34" s="25">
        <f>N33*1.2</f>
        <v>423.31199999999995</v>
      </c>
      <c r="O34" s="76"/>
      <c r="P34" s="10"/>
      <c r="Q34" s="23">
        <v>461.41</v>
      </c>
      <c r="R34" s="23"/>
      <c r="S34" s="76"/>
      <c r="T34" s="10"/>
      <c r="U34" s="23">
        <v>461.41</v>
      </c>
      <c r="V34" s="25">
        <v>493.72</v>
      </c>
      <c r="W34" s="76"/>
      <c r="X34" s="10"/>
      <c r="Y34" s="23" t="s">
        <v>41</v>
      </c>
      <c r="Z34" s="23" t="s">
        <v>41</v>
      </c>
      <c r="AA34" s="76"/>
      <c r="AB34" s="10"/>
    </row>
    <row r="35" spans="1:28" ht="30" x14ac:dyDescent="0.25">
      <c r="A35" s="21" t="s">
        <v>127</v>
      </c>
      <c r="B35" s="22"/>
      <c r="C35" s="22"/>
      <c r="D35" s="22"/>
      <c r="E35" s="22"/>
      <c r="F35" s="11"/>
      <c r="G35" s="22"/>
      <c r="H35" s="22"/>
      <c r="I35" s="22"/>
      <c r="J35" s="22"/>
      <c r="K35" s="11"/>
      <c r="L35" s="22"/>
      <c r="M35" s="22"/>
      <c r="N35" s="22"/>
      <c r="O35" s="22"/>
      <c r="P35" s="11"/>
      <c r="Q35" s="22"/>
      <c r="R35" s="22"/>
      <c r="S35" s="22"/>
      <c r="T35" s="11"/>
      <c r="U35" s="22"/>
      <c r="V35" s="22"/>
      <c r="W35" s="22"/>
      <c r="X35" s="11"/>
      <c r="Y35" s="22"/>
      <c r="Z35" s="22"/>
      <c r="AA35" s="22"/>
      <c r="AB35" s="11"/>
    </row>
    <row r="36" spans="1:28" x14ac:dyDescent="0.25">
      <c r="A36" s="19" t="s">
        <v>21</v>
      </c>
      <c r="B36" s="23"/>
      <c r="C36" s="23"/>
      <c r="D36" s="23"/>
      <c r="E36" s="75"/>
      <c r="F36" s="11"/>
      <c r="G36" s="23"/>
      <c r="H36" s="23"/>
      <c r="I36" s="23"/>
      <c r="J36" s="75"/>
      <c r="K36" s="11"/>
      <c r="L36" s="23"/>
      <c r="M36" s="23">
        <v>148.65</v>
      </c>
      <c r="N36" s="25">
        <v>185.79</v>
      </c>
      <c r="O36" s="75" t="s">
        <v>126</v>
      </c>
      <c r="P36" s="11"/>
      <c r="Q36" s="23">
        <v>202.51</v>
      </c>
      <c r="R36" s="23"/>
      <c r="S36" s="75" t="s">
        <v>101</v>
      </c>
      <c r="T36" s="11"/>
      <c r="U36" s="23">
        <v>202.51</v>
      </c>
      <c r="V36" s="25">
        <v>253.13</v>
      </c>
      <c r="W36" s="75" t="s">
        <v>102</v>
      </c>
      <c r="X36" s="11"/>
      <c r="Y36" s="25" t="s">
        <v>41</v>
      </c>
      <c r="Z36" s="25" t="s">
        <v>41</v>
      </c>
      <c r="AA36" s="75"/>
      <c r="AB36" s="11"/>
    </row>
    <row r="37" spans="1:28" x14ac:dyDescent="0.25">
      <c r="A37" s="19" t="s">
        <v>26</v>
      </c>
      <c r="B37" s="23"/>
      <c r="C37" s="23"/>
      <c r="D37" s="23"/>
      <c r="E37" s="76"/>
      <c r="F37" s="11"/>
      <c r="G37" s="23"/>
      <c r="H37" s="23"/>
      <c r="I37" s="23"/>
      <c r="J37" s="76"/>
      <c r="K37" s="11"/>
      <c r="L37" s="23"/>
      <c r="M37" s="25">
        <f>M36*1.2</f>
        <v>178.38</v>
      </c>
      <c r="N37" s="25">
        <f>N36*1.2</f>
        <v>222.94799999999998</v>
      </c>
      <c r="O37" s="76"/>
      <c r="P37" s="11"/>
      <c r="Q37" s="23">
        <v>243.01</v>
      </c>
      <c r="R37" s="23"/>
      <c r="S37" s="76"/>
      <c r="T37" s="11"/>
      <c r="U37" s="23">
        <v>243.01</v>
      </c>
      <c r="V37" s="25">
        <v>303.76</v>
      </c>
      <c r="W37" s="76"/>
      <c r="X37" s="11"/>
      <c r="Y37" s="23" t="s">
        <v>41</v>
      </c>
      <c r="Z37" s="23" t="s">
        <v>41</v>
      </c>
      <c r="AA37" s="76"/>
      <c r="AB37" s="11"/>
    </row>
    <row r="38" spans="1:28" ht="30" x14ac:dyDescent="0.25">
      <c r="A38" s="21" t="s">
        <v>128</v>
      </c>
      <c r="B38" s="22"/>
      <c r="C38" s="22"/>
      <c r="D38" s="22"/>
      <c r="E38" s="22"/>
      <c r="F38" s="7"/>
      <c r="G38" s="22"/>
      <c r="H38" s="22"/>
      <c r="I38" s="22"/>
      <c r="J38" s="22"/>
      <c r="K38" s="7"/>
      <c r="L38" s="22"/>
      <c r="M38" s="22"/>
      <c r="N38" s="22"/>
      <c r="O38" s="22"/>
      <c r="P38" s="7"/>
      <c r="Q38" s="22"/>
      <c r="R38" s="22"/>
      <c r="S38" s="22"/>
      <c r="T38" s="7"/>
      <c r="U38" s="22"/>
      <c r="V38" s="22"/>
      <c r="W38" s="22"/>
      <c r="X38" s="7"/>
      <c r="Y38" s="22"/>
      <c r="Z38" s="22"/>
      <c r="AA38" s="22"/>
      <c r="AB38" s="7"/>
    </row>
    <row r="39" spans="1:28" x14ac:dyDescent="0.25">
      <c r="A39" s="19" t="s">
        <v>21</v>
      </c>
      <c r="B39" s="23"/>
      <c r="C39" s="23"/>
      <c r="D39" s="23"/>
      <c r="E39" s="75"/>
      <c r="F39" s="10"/>
      <c r="G39" s="23"/>
      <c r="H39" s="23"/>
      <c r="I39" s="23"/>
      <c r="J39" s="75"/>
      <c r="K39" s="10"/>
      <c r="L39" s="23">
        <v>146.53</v>
      </c>
      <c r="M39" s="23"/>
      <c r="N39" s="25">
        <v>164.87</v>
      </c>
      <c r="O39" s="75" t="s">
        <v>124</v>
      </c>
      <c r="P39" s="10"/>
      <c r="Q39" s="23">
        <v>179.71</v>
      </c>
      <c r="R39" s="23"/>
      <c r="S39" s="75" t="s">
        <v>101</v>
      </c>
      <c r="T39" s="10"/>
      <c r="U39" s="23">
        <v>179.71</v>
      </c>
      <c r="V39" s="25">
        <v>206.66</v>
      </c>
      <c r="W39" s="75" t="s">
        <v>102</v>
      </c>
      <c r="X39" s="10"/>
      <c r="Y39" s="25" t="s">
        <v>41</v>
      </c>
      <c r="Z39" s="25" t="s">
        <v>41</v>
      </c>
      <c r="AA39" s="75"/>
      <c r="AB39" s="10"/>
    </row>
    <row r="40" spans="1:28" x14ac:dyDescent="0.25">
      <c r="A40" s="19" t="s">
        <v>26</v>
      </c>
      <c r="B40" s="23"/>
      <c r="C40" s="23"/>
      <c r="D40" s="23"/>
      <c r="E40" s="76"/>
      <c r="F40" s="10"/>
      <c r="G40" s="23"/>
      <c r="H40" s="23"/>
      <c r="I40" s="23"/>
      <c r="J40" s="76"/>
      <c r="K40" s="10"/>
      <c r="L40" s="23">
        <v>175.83</v>
      </c>
      <c r="M40" s="23"/>
      <c r="N40" s="25">
        <v>197.84</v>
      </c>
      <c r="O40" s="76"/>
      <c r="P40" s="10"/>
      <c r="Q40" s="23">
        <v>215.65</v>
      </c>
      <c r="R40" s="23"/>
      <c r="S40" s="76"/>
      <c r="T40" s="10"/>
      <c r="U40" s="23">
        <v>215.65</v>
      </c>
      <c r="V40" s="25">
        <v>247.99</v>
      </c>
      <c r="W40" s="76"/>
      <c r="X40" s="10"/>
      <c r="Y40" s="23" t="s">
        <v>41</v>
      </c>
      <c r="Z40" s="23" t="s">
        <v>41</v>
      </c>
      <c r="AA40" s="76"/>
      <c r="AB40" s="10"/>
    </row>
    <row r="41" spans="1:28" x14ac:dyDescent="0.25">
      <c r="A41" s="21" t="s">
        <v>129</v>
      </c>
      <c r="B41" s="22"/>
      <c r="C41" s="22"/>
      <c r="D41" s="22"/>
      <c r="E41" s="22"/>
      <c r="F41" s="11"/>
      <c r="G41" s="22"/>
      <c r="H41" s="22"/>
      <c r="I41" s="22"/>
      <c r="J41" s="22"/>
      <c r="K41" s="11"/>
      <c r="L41" s="22"/>
      <c r="M41" s="22"/>
      <c r="N41" s="22"/>
      <c r="O41" s="22"/>
      <c r="P41" s="11"/>
      <c r="Q41" s="22"/>
      <c r="R41" s="22"/>
      <c r="S41" s="22"/>
      <c r="T41" s="11"/>
      <c r="U41" s="22"/>
      <c r="V41" s="22"/>
      <c r="W41" s="22"/>
      <c r="X41" s="11"/>
      <c r="Y41" s="22"/>
      <c r="Z41" s="22"/>
      <c r="AA41" s="22"/>
      <c r="AB41" s="11"/>
    </row>
    <row r="42" spans="1:28" x14ac:dyDescent="0.25">
      <c r="A42" s="19" t="s">
        <v>21</v>
      </c>
      <c r="B42" s="23"/>
      <c r="C42" s="23"/>
      <c r="D42" s="23"/>
      <c r="E42" s="80"/>
      <c r="F42" s="11"/>
      <c r="G42" s="23"/>
      <c r="H42" s="23">
        <v>37.340000000000003</v>
      </c>
      <c r="I42" s="23"/>
      <c r="J42" s="80" t="s">
        <v>130</v>
      </c>
      <c r="K42" s="11"/>
      <c r="L42" s="23">
        <v>37.340000000000003</v>
      </c>
      <c r="M42" s="23"/>
      <c r="N42" s="23">
        <v>38.83</v>
      </c>
      <c r="O42" s="75" t="s">
        <v>106</v>
      </c>
      <c r="P42" s="11"/>
      <c r="Q42" s="23">
        <v>42.32</v>
      </c>
      <c r="R42" s="23"/>
      <c r="S42" s="75" t="s">
        <v>101</v>
      </c>
      <c r="T42" s="11"/>
      <c r="U42" s="23">
        <v>42.32</v>
      </c>
      <c r="V42" s="23">
        <v>52.9</v>
      </c>
      <c r="W42" s="75" t="s">
        <v>102</v>
      </c>
      <c r="X42" s="11"/>
      <c r="Y42" s="23">
        <v>52.9</v>
      </c>
      <c r="Z42" s="23">
        <v>52.9</v>
      </c>
      <c r="AA42" s="75" t="s">
        <v>174</v>
      </c>
      <c r="AB42" s="11"/>
    </row>
    <row r="43" spans="1:28" x14ac:dyDescent="0.25">
      <c r="A43" s="19" t="s">
        <v>26</v>
      </c>
      <c r="B43" s="23"/>
      <c r="C43" s="23"/>
      <c r="D43" s="23"/>
      <c r="E43" s="80"/>
      <c r="F43" s="11"/>
      <c r="G43" s="23"/>
      <c r="H43" s="23">
        <v>44.81</v>
      </c>
      <c r="I43" s="23"/>
      <c r="J43" s="80"/>
      <c r="K43" s="11"/>
      <c r="L43" s="23">
        <v>44.81</v>
      </c>
      <c r="M43" s="23"/>
      <c r="N43" s="25">
        <v>46.6</v>
      </c>
      <c r="O43" s="76"/>
      <c r="P43" s="11"/>
      <c r="Q43" s="23">
        <v>50.78</v>
      </c>
      <c r="R43" s="23"/>
      <c r="S43" s="76"/>
      <c r="T43" s="11"/>
      <c r="U43" s="23">
        <v>50.78</v>
      </c>
      <c r="V43" s="25">
        <v>63.48</v>
      </c>
      <c r="W43" s="76"/>
      <c r="X43" s="11"/>
      <c r="Y43" s="25">
        <v>63.48</v>
      </c>
      <c r="Z43" s="25">
        <v>63.48</v>
      </c>
      <c r="AA43" s="76"/>
      <c r="AB43" s="11"/>
    </row>
    <row r="44" spans="1:28" x14ac:dyDescent="0.25">
      <c r="A44" s="21" t="s">
        <v>131</v>
      </c>
      <c r="B44" s="22"/>
      <c r="C44" s="22"/>
      <c r="D44" s="22"/>
      <c r="E44" s="22"/>
      <c r="F44" s="11"/>
      <c r="G44" s="22"/>
      <c r="H44" s="22"/>
      <c r="I44" s="22"/>
      <c r="J44" s="22"/>
      <c r="K44" s="11"/>
      <c r="L44" s="22"/>
      <c r="M44" s="22"/>
      <c r="N44" s="22"/>
      <c r="O44" s="22"/>
      <c r="P44" s="11"/>
      <c r="Q44" s="22"/>
      <c r="R44" s="22"/>
      <c r="S44" s="22"/>
      <c r="T44" s="11"/>
      <c r="U44" s="22"/>
      <c r="V44" s="22"/>
      <c r="W44" s="22"/>
      <c r="X44" s="11"/>
      <c r="Y44" s="22"/>
      <c r="Z44" s="22"/>
      <c r="AA44" s="22"/>
      <c r="AB44" s="11"/>
    </row>
    <row r="45" spans="1:28" x14ac:dyDescent="0.25">
      <c r="A45" s="19" t="s">
        <v>21</v>
      </c>
      <c r="B45" s="23"/>
      <c r="C45" s="23"/>
      <c r="D45" s="23"/>
      <c r="E45" s="80"/>
      <c r="F45" s="10"/>
      <c r="G45" s="23"/>
      <c r="H45" s="23"/>
      <c r="I45" s="23">
        <v>93.71</v>
      </c>
      <c r="J45" s="80" t="s">
        <v>105</v>
      </c>
      <c r="K45" s="10"/>
      <c r="L45" s="23">
        <v>93.71</v>
      </c>
      <c r="M45" s="23"/>
      <c r="N45" s="23">
        <v>97.46</v>
      </c>
      <c r="O45" s="75" t="s">
        <v>106</v>
      </c>
      <c r="P45" s="10"/>
      <c r="Q45" s="23">
        <v>106.23</v>
      </c>
      <c r="R45" s="23"/>
      <c r="S45" s="75" t="s">
        <v>101</v>
      </c>
      <c r="T45" s="10"/>
      <c r="U45" s="23">
        <v>106.23</v>
      </c>
      <c r="V45" s="23">
        <v>132.78</v>
      </c>
      <c r="W45" s="75" t="s">
        <v>102</v>
      </c>
      <c r="X45" s="10"/>
      <c r="Y45" s="25" t="s">
        <v>41</v>
      </c>
      <c r="Z45" s="25" t="s">
        <v>41</v>
      </c>
      <c r="AA45" s="75"/>
      <c r="AB45" s="10"/>
    </row>
    <row r="46" spans="1:28" x14ac:dyDescent="0.25">
      <c r="A46" s="19" t="s">
        <v>26</v>
      </c>
      <c r="B46" s="23"/>
      <c r="C46" s="23"/>
      <c r="D46" s="23"/>
      <c r="E46" s="80"/>
      <c r="F46" s="10"/>
      <c r="G46" s="23"/>
      <c r="H46" s="23"/>
      <c r="I46" s="23">
        <v>112.45</v>
      </c>
      <c r="J46" s="80"/>
      <c r="K46" s="10"/>
      <c r="L46" s="23">
        <v>112.45</v>
      </c>
      <c r="M46" s="23"/>
      <c r="N46" s="23">
        <v>116.95</v>
      </c>
      <c r="O46" s="76"/>
      <c r="P46" s="10"/>
      <c r="Q46" s="23">
        <v>127.48</v>
      </c>
      <c r="R46" s="23"/>
      <c r="S46" s="76"/>
      <c r="T46" s="10"/>
      <c r="U46" s="23">
        <v>127.48</v>
      </c>
      <c r="V46" s="23">
        <v>159.34</v>
      </c>
      <c r="W46" s="76"/>
      <c r="X46" s="10"/>
      <c r="Y46" s="23" t="s">
        <v>41</v>
      </c>
      <c r="Z46" s="23" t="s">
        <v>41</v>
      </c>
      <c r="AA46" s="76"/>
      <c r="AB46" s="10"/>
    </row>
    <row r="47" spans="1:28" x14ac:dyDescent="0.25">
      <c r="A47" s="21" t="s">
        <v>132</v>
      </c>
      <c r="B47" s="22"/>
      <c r="C47" s="22"/>
      <c r="D47" s="22"/>
      <c r="E47" s="22"/>
      <c r="F47" s="11"/>
      <c r="G47" s="22"/>
      <c r="H47" s="22"/>
      <c r="I47" s="22"/>
      <c r="J47" s="22"/>
      <c r="K47" s="11"/>
      <c r="L47" s="22"/>
      <c r="M47" s="22"/>
      <c r="N47" s="22"/>
      <c r="O47" s="22"/>
      <c r="P47" s="11"/>
      <c r="Q47" s="22"/>
      <c r="R47" s="22"/>
      <c r="S47" s="22"/>
      <c r="T47" s="11"/>
      <c r="U47" s="22"/>
      <c r="V47" s="22"/>
      <c r="W47" s="22"/>
      <c r="X47" s="11"/>
      <c r="Y47" s="22"/>
      <c r="Z47" s="22"/>
      <c r="AA47" s="22"/>
      <c r="AB47" s="11"/>
    </row>
    <row r="48" spans="1:28" x14ac:dyDescent="0.25">
      <c r="A48" s="19" t="s">
        <v>21</v>
      </c>
      <c r="B48" s="23"/>
      <c r="C48" s="23"/>
      <c r="D48" s="23"/>
      <c r="E48" s="75"/>
      <c r="F48" s="11"/>
      <c r="G48" s="23"/>
      <c r="H48" s="23"/>
      <c r="I48" s="23"/>
      <c r="J48" s="75"/>
      <c r="K48" s="11"/>
      <c r="L48" s="23"/>
      <c r="M48" s="23"/>
      <c r="N48" s="25"/>
      <c r="O48" s="75"/>
      <c r="P48" s="11"/>
      <c r="Q48" s="23"/>
      <c r="R48" s="23">
        <v>97.17</v>
      </c>
      <c r="S48" s="75" t="s">
        <v>133</v>
      </c>
      <c r="T48" s="11"/>
      <c r="U48" s="23">
        <v>97.17</v>
      </c>
      <c r="V48" s="25">
        <v>103.97</v>
      </c>
      <c r="W48" s="75" t="s">
        <v>134</v>
      </c>
      <c r="X48" s="11"/>
      <c r="Y48" s="25" t="s">
        <v>41</v>
      </c>
      <c r="Z48" s="25" t="s">
        <v>41</v>
      </c>
      <c r="AA48" s="75"/>
      <c r="AB48" s="11"/>
    </row>
    <row r="49" spans="1:28" x14ac:dyDescent="0.25">
      <c r="A49" s="19" t="s">
        <v>26</v>
      </c>
      <c r="B49" s="23"/>
      <c r="C49" s="23"/>
      <c r="D49" s="23"/>
      <c r="E49" s="76"/>
      <c r="F49" s="11"/>
      <c r="G49" s="23"/>
      <c r="H49" s="23"/>
      <c r="I49" s="23"/>
      <c r="J49" s="76"/>
      <c r="K49" s="11"/>
      <c r="L49" s="23"/>
      <c r="M49" s="25"/>
      <c r="N49" s="25"/>
      <c r="O49" s="76"/>
      <c r="P49" s="11"/>
      <c r="Q49" s="23"/>
      <c r="R49" s="25">
        <v>116.6</v>
      </c>
      <c r="S49" s="76"/>
      <c r="T49" s="11"/>
      <c r="U49" s="25">
        <v>116.6</v>
      </c>
      <c r="V49" s="25">
        <v>124.76</v>
      </c>
      <c r="W49" s="76"/>
      <c r="X49" s="11"/>
      <c r="Y49" s="23" t="s">
        <v>41</v>
      </c>
      <c r="Z49" s="23" t="s">
        <v>41</v>
      </c>
      <c r="AA49" s="76"/>
      <c r="AB49" s="11"/>
    </row>
    <row r="50" spans="1:28" x14ac:dyDescent="0.25">
      <c r="F50" s="11"/>
      <c r="K50" s="11"/>
      <c r="P50" s="11"/>
      <c r="T50" s="11"/>
    </row>
    <row r="51" spans="1:28" x14ac:dyDescent="0.25">
      <c r="F51" s="11"/>
      <c r="K51" s="11"/>
      <c r="P51" s="11"/>
      <c r="T51" s="11"/>
    </row>
    <row r="52" spans="1:28" x14ac:dyDescent="0.25">
      <c r="F52" s="11"/>
      <c r="K52" s="11"/>
      <c r="P52" s="11"/>
      <c r="T52" s="11"/>
    </row>
    <row r="53" spans="1:28" x14ac:dyDescent="0.25">
      <c r="F53" s="11"/>
      <c r="K53" s="11"/>
      <c r="P53" s="11"/>
      <c r="T53" s="11"/>
    </row>
    <row r="54" spans="1:28" x14ac:dyDescent="0.25">
      <c r="F54" s="11"/>
      <c r="K54" s="11"/>
      <c r="P54" s="11"/>
      <c r="T54" s="11"/>
    </row>
    <row r="55" spans="1:28" x14ac:dyDescent="0.25">
      <c r="F55" s="11"/>
      <c r="K55" s="11"/>
      <c r="P55" s="11"/>
      <c r="T55" s="11"/>
    </row>
    <row r="56" spans="1:28" x14ac:dyDescent="0.25">
      <c r="F56" s="11"/>
      <c r="K56" s="11"/>
      <c r="P56" s="11"/>
      <c r="T56" s="11"/>
    </row>
    <row r="57" spans="1:28" x14ac:dyDescent="0.25">
      <c r="F57" s="11"/>
      <c r="K57" s="11"/>
      <c r="P57" s="11"/>
      <c r="T57" s="11"/>
    </row>
    <row r="58" spans="1:28" x14ac:dyDescent="0.25">
      <c r="F58" s="11"/>
      <c r="K58" s="11"/>
      <c r="P58" s="11"/>
      <c r="T58" s="11"/>
    </row>
    <row r="59" spans="1:28" x14ac:dyDescent="0.25">
      <c r="F59" s="11"/>
      <c r="K59" s="11"/>
      <c r="P59" s="11"/>
      <c r="T59" s="11"/>
    </row>
    <row r="60" spans="1:28" x14ac:dyDescent="0.25">
      <c r="F60" s="11"/>
      <c r="K60" s="11"/>
      <c r="P60" s="11"/>
      <c r="T60" s="11"/>
    </row>
    <row r="61" spans="1:28" x14ac:dyDescent="0.25">
      <c r="F61" s="11"/>
      <c r="K61" s="11"/>
      <c r="P61" s="11"/>
      <c r="T61" s="11"/>
    </row>
    <row r="62" spans="1:28" x14ac:dyDescent="0.25">
      <c r="F62" s="11"/>
      <c r="K62" s="11"/>
      <c r="P62" s="11"/>
      <c r="T62" s="11"/>
    </row>
    <row r="63" spans="1:28" x14ac:dyDescent="0.25">
      <c r="F63" s="11"/>
      <c r="K63" s="11"/>
      <c r="P63" s="11"/>
      <c r="T63" s="11"/>
    </row>
    <row r="64" spans="1:28" x14ac:dyDescent="0.25">
      <c r="F64" s="11"/>
      <c r="K64" s="11"/>
      <c r="P64" s="11"/>
      <c r="T64" s="11"/>
    </row>
    <row r="65" spans="6:20" x14ac:dyDescent="0.25">
      <c r="F65" s="11"/>
      <c r="K65" s="11"/>
      <c r="P65" s="11"/>
      <c r="T65" s="11"/>
    </row>
    <row r="66" spans="6:20" x14ac:dyDescent="0.25">
      <c r="F66" s="11"/>
      <c r="K66" s="11"/>
      <c r="P66" s="11"/>
      <c r="T66" s="11"/>
    </row>
    <row r="67" spans="6:20" x14ac:dyDescent="0.25">
      <c r="F67" s="11"/>
      <c r="K67" s="11"/>
      <c r="P67" s="11"/>
      <c r="T67" s="11"/>
    </row>
    <row r="68" spans="6:20" x14ac:dyDescent="0.25">
      <c r="F68" s="11"/>
      <c r="K68" s="11"/>
      <c r="P68" s="11"/>
      <c r="T68" s="11"/>
    </row>
    <row r="69" spans="6:20" x14ac:dyDescent="0.25">
      <c r="F69" s="11"/>
      <c r="K69" s="11"/>
      <c r="P69" s="11"/>
      <c r="T69" s="11"/>
    </row>
    <row r="70" spans="6:20" x14ac:dyDescent="0.25">
      <c r="F70" s="11"/>
      <c r="K70" s="11"/>
      <c r="P70" s="11"/>
      <c r="T70" s="11"/>
    </row>
    <row r="71" spans="6:20" x14ac:dyDescent="0.25">
      <c r="F71" s="11"/>
      <c r="K71" s="11"/>
      <c r="P71" s="11"/>
      <c r="T71" s="11"/>
    </row>
    <row r="72" spans="6:20" x14ac:dyDescent="0.25">
      <c r="F72" s="11"/>
      <c r="K72" s="11"/>
      <c r="P72" s="11"/>
      <c r="T72" s="11"/>
    </row>
    <row r="73" spans="6:20" x14ac:dyDescent="0.25">
      <c r="F73" s="11"/>
      <c r="K73" s="11"/>
      <c r="P73" s="11"/>
      <c r="T73" s="11"/>
    </row>
    <row r="74" spans="6:20" x14ac:dyDescent="0.25">
      <c r="F74" s="11"/>
      <c r="K74" s="11"/>
      <c r="P74" s="11"/>
      <c r="T74" s="11"/>
    </row>
    <row r="75" spans="6:20" x14ac:dyDescent="0.25">
      <c r="F75" s="11"/>
      <c r="K75" s="11"/>
      <c r="P75" s="11"/>
      <c r="T75" s="11"/>
    </row>
    <row r="76" spans="6:20" x14ac:dyDescent="0.25">
      <c r="F76" s="11"/>
      <c r="K76" s="11"/>
      <c r="P76" s="11"/>
      <c r="T76" s="11"/>
    </row>
    <row r="77" spans="6:20" x14ac:dyDescent="0.25">
      <c r="F77" s="11"/>
      <c r="K77" s="11"/>
      <c r="P77" s="11"/>
      <c r="T77" s="11"/>
    </row>
    <row r="78" spans="6:20" x14ac:dyDescent="0.25">
      <c r="F78" s="11"/>
      <c r="K78" s="11"/>
      <c r="P78" s="11"/>
      <c r="T78" s="11"/>
    </row>
    <row r="79" spans="6:20" x14ac:dyDescent="0.25">
      <c r="F79" s="11"/>
      <c r="K79" s="11"/>
      <c r="P79" s="11"/>
      <c r="T79" s="11"/>
    </row>
    <row r="80" spans="6:20" x14ac:dyDescent="0.25">
      <c r="F80" s="11"/>
      <c r="K80" s="11"/>
      <c r="P80" s="11"/>
      <c r="T80" s="11"/>
    </row>
    <row r="81" spans="6:20" x14ac:dyDescent="0.25">
      <c r="F81" s="11"/>
      <c r="K81" s="11"/>
      <c r="P81" s="11"/>
      <c r="T81" s="11"/>
    </row>
    <row r="82" spans="6:20" x14ac:dyDescent="0.25">
      <c r="F82" s="11"/>
      <c r="K82" s="11"/>
      <c r="P82" s="11"/>
      <c r="T82" s="11"/>
    </row>
    <row r="83" spans="6:20" x14ac:dyDescent="0.25">
      <c r="F83" s="11"/>
      <c r="K83" s="11"/>
      <c r="P83" s="11"/>
      <c r="T83" s="11"/>
    </row>
    <row r="84" spans="6:20" x14ac:dyDescent="0.25">
      <c r="F84" s="11"/>
      <c r="K84" s="11"/>
      <c r="P84" s="11"/>
      <c r="T84" s="11"/>
    </row>
    <row r="85" spans="6:20" x14ac:dyDescent="0.25">
      <c r="F85" s="11"/>
      <c r="K85" s="11"/>
      <c r="P85" s="11"/>
      <c r="T85" s="11"/>
    </row>
    <row r="86" spans="6:20" x14ac:dyDescent="0.25">
      <c r="F86" s="11"/>
      <c r="K86" s="11"/>
      <c r="P86" s="11"/>
      <c r="T86" s="11"/>
    </row>
    <row r="87" spans="6:20" x14ac:dyDescent="0.25">
      <c r="F87" s="11"/>
      <c r="K87" s="11"/>
      <c r="P87" s="11"/>
      <c r="T87" s="11"/>
    </row>
    <row r="88" spans="6:20" x14ac:dyDescent="0.25">
      <c r="F88" s="11"/>
      <c r="K88" s="11"/>
      <c r="P88" s="11"/>
      <c r="T88" s="11"/>
    </row>
    <row r="89" spans="6:20" x14ac:dyDescent="0.25">
      <c r="F89" s="11"/>
      <c r="K89" s="11"/>
      <c r="P89" s="11"/>
      <c r="T89" s="11"/>
    </row>
    <row r="90" spans="6:20" x14ac:dyDescent="0.25">
      <c r="F90" s="11"/>
      <c r="K90" s="11"/>
      <c r="P90" s="11"/>
      <c r="T90" s="11"/>
    </row>
    <row r="91" spans="6:20" x14ac:dyDescent="0.25">
      <c r="F91" s="11"/>
      <c r="K91" s="11"/>
      <c r="P91" s="11"/>
      <c r="T91" s="11"/>
    </row>
    <row r="92" spans="6:20" x14ac:dyDescent="0.25">
      <c r="F92" s="11"/>
      <c r="K92" s="11"/>
      <c r="P92" s="11"/>
      <c r="T92" s="11"/>
    </row>
    <row r="93" spans="6:20" x14ac:dyDescent="0.25">
      <c r="F93" s="11"/>
      <c r="K93" s="11"/>
      <c r="P93" s="11"/>
      <c r="T93" s="11"/>
    </row>
    <row r="94" spans="6:20" x14ac:dyDescent="0.25">
      <c r="F94" s="11"/>
      <c r="K94" s="11"/>
      <c r="P94" s="11"/>
      <c r="T94" s="11"/>
    </row>
  </sheetData>
  <mergeCells count="104">
    <mergeCell ref="AA45:AA46"/>
    <mergeCell ref="AA48:AA49"/>
    <mergeCell ref="AA30:AA31"/>
    <mergeCell ref="AA33:AA34"/>
    <mergeCell ref="AA36:AA37"/>
    <mergeCell ref="AA39:AA40"/>
    <mergeCell ref="AA42:AA43"/>
    <mergeCell ref="AA15:AA16"/>
    <mergeCell ref="AA18:AA19"/>
    <mergeCell ref="AA21:AA22"/>
    <mergeCell ref="AA24:AA25"/>
    <mergeCell ref="AA27:AA28"/>
    <mergeCell ref="Y3:AA3"/>
    <mergeCell ref="AB3:AB4"/>
    <mergeCell ref="AA6:AA7"/>
    <mergeCell ref="AA9:AA10"/>
    <mergeCell ref="AA12:AA13"/>
    <mergeCell ref="X3:X4"/>
    <mergeCell ref="W36:W37"/>
    <mergeCell ref="W39:W40"/>
    <mergeCell ref="W42:W43"/>
    <mergeCell ref="W45:W46"/>
    <mergeCell ref="W6:W7"/>
    <mergeCell ref="W9:W10"/>
    <mergeCell ref="W12:W13"/>
    <mergeCell ref="W15:W16"/>
    <mergeCell ref="W18:W19"/>
    <mergeCell ref="W48:W49"/>
    <mergeCell ref="W21:W22"/>
    <mergeCell ref="W24:W25"/>
    <mergeCell ref="W27:W28"/>
    <mergeCell ref="W30:W31"/>
    <mergeCell ref="W33:W34"/>
    <mergeCell ref="S36:S37"/>
    <mergeCell ref="S39:S40"/>
    <mergeCell ref="S42:S43"/>
    <mergeCell ref="S45:S46"/>
    <mergeCell ref="S48:S49"/>
    <mergeCell ref="S21:S22"/>
    <mergeCell ref="S24:S25"/>
    <mergeCell ref="S27:S28"/>
    <mergeCell ref="S30:S31"/>
    <mergeCell ref="S33:S34"/>
    <mergeCell ref="O6:O7"/>
    <mergeCell ref="O9:O10"/>
    <mergeCell ref="O12:O13"/>
    <mergeCell ref="O15:O16"/>
    <mergeCell ref="O18:O19"/>
    <mergeCell ref="S6:S7"/>
    <mergeCell ref="S9:S10"/>
    <mergeCell ref="S12:S13"/>
    <mergeCell ref="S15:S16"/>
    <mergeCell ref="S18:S19"/>
    <mergeCell ref="J48:J49"/>
    <mergeCell ref="J21:J22"/>
    <mergeCell ref="J24:J25"/>
    <mergeCell ref="J27:J28"/>
    <mergeCell ref="J30:J31"/>
    <mergeCell ref="J33:J34"/>
    <mergeCell ref="O48:O49"/>
    <mergeCell ref="O21:O22"/>
    <mergeCell ref="O24:O25"/>
    <mergeCell ref="O27:O28"/>
    <mergeCell ref="O30:O31"/>
    <mergeCell ref="O33:O34"/>
    <mergeCell ref="O36:O37"/>
    <mergeCell ref="O39:O40"/>
    <mergeCell ref="O42:O43"/>
    <mergeCell ref="O45:O46"/>
    <mergeCell ref="J6:J7"/>
    <mergeCell ref="J9:J10"/>
    <mergeCell ref="J12:J13"/>
    <mergeCell ref="J15:J16"/>
    <mergeCell ref="J18:J19"/>
    <mergeCell ref="E36:E37"/>
    <mergeCell ref="E39:E40"/>
    <mergeCell ref="E42:E43"/>
    <mergeCell ref="E45:E46"/>
    <mergeCell ref="J36:J37"/>
    <mergeCell ref="J39:J40"/>
    <mergeCell ref="J42:J43"/>
    <mergeCell ref="J45:J46"/>
    <mergeCell ref="E48:E49"/>
    <mergeCell ref="E21:E22"/>
    <mergeCell ref="E24:E25"/>
    <mergeCell ref="E27:E28"/>
    <mergeCell ref="E30:E31"/>
    <mergeCell ref="E33:E34"/>
    <mergeCell ref="E6:E7"/>
    <mergeCell ref="E9:E10"/>
    <mergeCell ref="E12:E13"/>
    <mergeCell ref="E15:E16"/>
    <mergeCell ref="E18:E19"/>
    <mergeCell ref="A1:W1"/>
    <mergeCell ref="B3:E3"/>
    <mergeCell ref="G3:J3"/>
    <mergeCell ref="L3:O3"/>
    <mergeCell ref="Q3:S3"/>
    <mergeCell ref="U3:W3"/>
    <mergeCell ref="A3:A4"/>
    <mergeCell ref="F3:F4"/>
    <mergeCell ref="K3:K4"/>
    <mergeCell ref="P3:P4"/>
    <mergeCell ref="T3:T4"/>
  </mergeCells>
  <pageMargins left="0.70866141732283505" right="0.70866141732283505" top="0.74803149606299202" bottom="0.74803149606299202" header="0.31496062992126" footer="0.31496062992126"/>
  <pageSetup paperSize="9" scale="37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Y97"/>
  <sheetViews>
    <sheetView workbookViewId="0">
      <selection activeCell="W16" sqref="W16"/>
    </sheetView>
  </sheetViews>
  <sheetFormatPr defaultColWidth="9.140625" defaultRowHeight="15" outlineLevelCol="1" x14ac:dyDescent="0.25"/>
  <cols>
    <col min="1" max="1" width="46.85546875" style="15" customWidth="1"/>
    <col min="2" max="3" width="13.28515625" style="16" hidden="1" customWidth="1" outlineLevel="1"/>
    <col min="4" max="4" width="0.140625" style="16" customWidth="1" outlineLevel="1"/>
    <col min="5" max="5" width="3.42578125" style="1" customWidth="1"/>
    <col min="6" max="8" width="13.28515625" style="16" hidden="1" customWidth="1" outlineLevel="1"/>
    <col min="9" max="9" width="20" style="16" hidden="1" customWidth="1" outlineLevel="1"/>
    <col min="10" max="10" width="3.42578125" style="1" customWidth="1" collapsed="1"/>
    <col min="11" max="12" width="13.28515625" style="16" hidden="1" customWidth="1" outlineLevel="1"/>
    <col min="13" max="13" width="19.5703125" style="16" hidden="1" customWidth="1" outlineLevel="1"/>
    <col min="14" max="14" width="3.42578125" style="1" customWidth="1" collapsed="1"/>
    <col min="15" max="15" width="13.28515625" style="16" customWidth="1" outlineLevel="1"/>
    <col min="16" max="16" width="20.7109375" style="16" customWidth="1" outlineLevel="1"/>
    <col min="17" max="17" width="3.42578125" style="1" customWidth="1"/>
    <col min="18" max="19" width="13" style="16" customWidth="1" outlineLevel="1"/>
    <col min="20" max="20" width="20.28515625" style="16" customWidth="1" outlineLevel="1"/>
    <col min="21" max="21" width="3.7109375" style="16" customWidth="1"/>
    <col min="22" max="23" width="13.42578125" style="16" customWidth="1" outlineLevel="1"/>
    <col min="24" max="24" width="21" style="16" customWidth="1" outlineLevel="1"/>
    <col min="25" max="25" width="3.7109375" style="16" bestFit="1" customWidth="1"/>
    <col min="26" max="16384" width="9.140625" style="16"/>
  </cols>
  <sheetData>
    <row r="1" spans="1:25" ht="18.75" x14ac:dyDescent="0.3">
      <c r="A1" s="67" t="s">
        <v>135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</row>
    <row r="3" spans="1:25" ht="15" customHeight="1" x14ac:dyDescent="0.25">
      <c r="A3" s="77" t="s">
        <v>1</v>
      </c>
      <c r="B3" s="69" t="s">
        <v>2</v>
      </c>
      <c r="C3" s="69"/>
      <c r="D3" s="69"/>
      <c r="E3" s="72" t="s">
        <v>2</v>
      </c>
      <c r="F3" s="69" t="s">
        <v>3</v>
      </c>
      <c r="G3" s="69"/>
      <c r="H3" s="69"/>
      <c r="I3" s="69"/>
      <c r="J3" s="72" t="s">
        <v>3</v>
      </c>
      <c r="K3" s="96" t="s">
        <v>4</v>
      </c>
      <c r="L3" s="97"/>
      <c r="M3" s="98"/>
      <c r="N3" s="72" t="s">
        <v>4</v>
      </c>
      <c r="O3" s="69" t="s">
        <v>5</v>
      </c>
      <c r="P3" s="69"/>
      <c r="Q3" s="72" t="s">
        <v>5</v>
      </c>
      <c r="R3" s="68" t="s">
        <v>6</v>
      </c>
      <c r="S3" s="68"/>
      <c r="T3" s="68"/>
      <c r="U3" s="72" t="s">
        <v>6</v>
      </c>
      <c r="V3" s="74" t="s">
        <v>167</v>
      </c>
      <c r="W3" s="74"/>
      <c r="X3" s="74"/>
      <c r="Y3" s="72" t="s">
        <v>167</v>
      </c>
    </row>
    <row r="4" spans="1:25" ht="51" customHeight="1" x14ac:dyDescent="0.25">
      <c r="A4" s="77"/>
      <c r="B4" s="4" t="s">
        <v>7</v>
      </c>
      <c r="C4" s="4" t="s">
        <v>8</v>
      </c>
      <c r="D4" s="4" t="s">
        <v>10</v>
      </c>
      <c r="E4" s="72"/>
      <c r="F4" s="3" t="s">
        <v>11</v>
      </c>
      <c r="G4" s="4" t="s">
        <v>12</v>
      </c>
      <c r="H4" s="17" t="s">
        <v>13</v>
      </c>
      <c r="I4" s="4" t="s">
        <v>10</v>
      </c>
      <c r="J4" s="72"/>
      <c r="K4" s="4" t="s">
        <v>14</v>
      </c>
      <c r="L4" s="4" t="s">
        <v>16</v>
      </c>
      <c r="M4" s="4" t="s">
        <v>10</v>
      </c>
      <c r="N4" s="72"/>
      <c r="O4" s="12" t="s">
        <v>17</v>
      </c>
      <c r="P4" s="4" t="s">
        <v>10</v>
      </c>
      <c r="Q4" s="72"/>
      <c r="R4" s="34" t="s">
        <v>18</v>
      </c>
      <c r="S4" s="34" t="s">
        <v>19</v>
      </c>
      <c r="T4" s="34" t="s">
        <v>10</v>
      </c>
      <c r="U4" s="72"/>
      <c r="V4" s="14" t="s">
        <v>168</v>
      </c>
      <c r="W4" s="14" t="s">
        <v>169</v>
      </c>
      <c r="X4" s="14" t="s">
        <v>10</v>
      </c>
      <c r="Y4" s="72"/>
    </row>
    <row r="5" spans="1:25" x14ac:dyDescent="0.25">
      <c r="A5" s="18" t="s">
        <v>136</v>
      </c>
      <c r="B5" s="6"/>
      <c r="C5" s="6"/>
      <c r="D5" s="6"/>
      <c r="E5" s="7"/>
      <c r="F5" s="6"/>
      <c r="G5" s="6"/>
      <c r="H5" s="6"/>
      <c r="I5" s="6"/>
      <c r="J5" s="7"/>
      <c r="K5" s="6"/>
      <c r="L5" s="6"/>
      <c r="M5" s="6"/>
      <c r="N5" s="7"/>
      <c r="O5" s="6"/>
      <c r="P5" s="6"/>
      <c r="Q5" s="7"/>
      <c r="R5" s="6"/>
      <c r="S5" s="6"/>
      <c r="T5" s="6"/>
      <c r="U5" s="7"/>
      <c r="V5" s="6"/>
      <c r="W5" s="6"/>
      <c r="X5" s="6"/>
      <c r="Y5" s="7"/>
    </row>
    <row r="6" spans="1:25" x14ac:dyDescent="0.25">
      <c r="A6" s="19" t="s">
        <v>21</v>
      </c>
      <c r="B6" s="20">
        <v>100.96</v>
      </c>
      <c r="C6" s="20">
        <v>105.58</v>
      </c>
      <c r="D6" s="80" t="s">
        <v>137</v>
      </c>
      <c r="E6" s="10"/>
      <c r="F6" s="20">
        <v>105.58</v>
      </c>
      <c r="G6" s="20">
        <v>105.67</v>
      </c>
      <c r="H6" s="20"/>
      <c r="I6" s="80" t="s">
        <v>138</v>
      </c>
      <c r="J6" s="10"/>
      <c r="K6" s="20">
        <v>105.67</v>
      </c>
      <c r="L6" s="20">
        <v>105.85</v>
      </c>
      <c r="M6" s="81" t="s">
        <v>139</v>
      </c>
      <c r="N6" s="10"/>
      <c r="O6" s="20">
        <v>124.7</v>
      </c>
      <c r="P6" s="81" t="s">
        <v>140</v>
      </c>
      <c r="Q6" s="10"/>
      <c r="R6" s="20">
        <v>124.7</v>
      </c>
      <c r="S6" s="20">
        <v>133.43</v>
      </c>
      <c r="T6" s="81" t="s">
        <v>141</v>
      </c>
      <c r="U6" s="10"/>
      <c r="V6" s="20">
        <v>133.43</v>
      </c>
      <c r="W6" s="20">
        <v>148.05000000000001</v>
      </c>
      <c r="X6" s="81" t="s">
        <v>175</v>
      </c>
      <c r="Y6" s="10"/>
    </row>
    <row r="7" spans="1:25" x14ac:dyDescent="0.25">
      <c r="A7" s="19" t="s">
        <v>26</v>
      </c>
      <c r="B7" s="20">
        <v>121.15</v>
      </c>
      <c r="C7" s="20">
        <v>126.7</v>
      </c>
      <c r="D7" s="80"/>
      <c r="E7" s="10"/>
      <c r="F7" s="20">
        <v>126.7</v>
      </c>
      <c r="G7" s="20">
        <v>126.8</v>
      </c>
      <c r="H7" s="20"/>
      <c r="I7" s="80"/>
      <c r="J7" s="10"/>
      <c r="K7" s="20">
        <v>126.8</v>
      </c>
      <c r="L7" s="20">
        <v>127.02</v>
      </c>
      <c r="M7" s="81"/>
      <c r="N7" s="10"/>
      <c r="O7" s="20">
        <v>149.63999999999999</v>
      </c>
      <c r="P7" s="81"/>
      <c r="Q7" s="10"/>
      <c r="R7" s="20">
        <v>149.63999999999999</v>
      </c>
      <c r="S7" s="20">
        <v>160.12</v>
      </c>
      <c r="T7" s="81"/>
      <c r="U7" s="10"/>
      <c r="V7" s="20">
        <v>160.12</v>
      </c>
      <c r="W7" s="20">
        <v>177.66</v>
      </c>
      <c r="X7" s="81"/>
      <c r="Y7" s="10"/>
    </row>
    <row r="8" spans="1:25" ht="30" x14ac:dyDescent="0.25">
      <c r="A8" s="21" t="s">
        <v>142</v>
      </c>
      <c r="B8" s="22"/>
      <c r="C8" s="22"/>
      <c r="D8" s="22"/>
      <c r="E8" s="11"/>
      <c r="F8" s="22"/>
      <c r="G8" s="22"/>
      <c r="H8" s="22"/>
      <c r="I8" s="22"/>
      <c r="J8" s="11"/>
      <c r="K8" s="22"/>
      <c r="L8" s="22"/>
      <c r="M8" s="22"/>
      <c r="N8" s="11"/>
      <c r="O8" s="22"/>
      <c r="P8" s="22"/>
      <c r="Q8" s="11"/>
      <c r="R8" s="22"/>
      <c r="S8" s="22"/>
      <c r="T8" s="22"/>
      <c r="U8" s="11"/>
      <c r="V8" s="22"/>
      <c r="W8" s="22"/>
      <c r="X8" s="22"/>
      <c r="Y8" s="11"/>
    </row>
    <row r="9" spans="1:25" x14ac:dyDescent="0.25">
      <c r="A9" s="19" t="s">
        <v>21</v>
      </c>
      <c r="B9" s="20"/>
      <c r="C9" s="20"/>
      <c r="D9" s="80"/>
      <c r="E9" s="10"/>
      <c r="F9" s="20"/>
      <c r="G9" s="20"/>
      <c r="H9" s="20">
        <v>52.17</v>
      </c>
      <c r="I9" s="80" t="s">
        <v>143</v>
      </c>
      <c r="J9" s="10"/>
      <c r="K9" s="20">
        <v>52.17</v>
      </c>
      <c r="L9" s="20">
        <v>54.25</v>
      </c>
      <c r="M9" s="81" t="s">
        <v>144</v>
      </c>
      <c r="N9" s="10"/>
      <c r="O9" s="20">
        <v>67.81</v>
      </c>
      <c r="P9" s="81" t="s">
        <v>140</v>
      </c>
      <c r="Q9" s="10"/>
      <c r="R9" s="20">
        <v>67.81</v>
      </c>
      <c r="S9" s="20">
        <v>84.76</v>
      </c>
      <c r="T9" s="81" t="s">
        <v>141</v>
      </c>
      <c r="U9" s="10"/>
      <c r="V9" s="20">
        <v>84.76</v>
      </c>
      <c r="W9" s="20">
        <v>105.95</v>
      </c>
      <c r="X9" s="81" t="s">
        <v>175</v>
      </c>
      <c r="Y9" s="10"/>
    </row>
    <row r="10" spans="1:25" x14ac:dyDescent="0.25">
      <c r="A10" s="19" t="s">
        <v>26</v>
      </c>
      <c r="B10" s="20"/>
      <c r="C10" s="20"/>
      <c r="D10" s="80"/>
      <c r="E10" s="10"/>
      <c r="F10" s="20"/>
      <c r="G10" s="20"/>
      <c r="H10" s="20">
        <v>62.6</v>
      </c>
      <c r="I10" s="80"/>
      <c r="J10" s="10"/>
      <c r="K10" s="20">
        <v>62.6</v>
      </c>
      <c r="L10" s="20">
        <v>65.099999999999994</v>
      </c>
      <c r="M10" s="81"/>
      <c r="N10" s="10"/>
      <c r="O10" s="20">
        <v>81.37</v>
      </c>
      <c r="P10" s="81"/>
      <c r="Q10" s="10"/>
      <c r="R10" s="20">
        <v>81.37</v>
      </c>
      <c r="S10" s="20">
        <v>101.71</v>
      </c>
      <c r="T10" s="81"/>
      <c r="U10" s="10"/>
      <c r="V10" s="20">
        <v>101.71</v>
      </c>
      <c r="W10" s="20">
        <v>127.14</v>
      </c>
      <c r="X10" s="81"/>
      <c r="Y10" s="10"/>
    </row>
    <row r="11" spans="1:25" x14ac:dyDescent="0.25">
      <c r="A11" s="21" t="s">
        <v>145</v>
      </c>
      <c r="B11" s="22"/>
      <c r="C11" s="22"/>
      <c r="D11" s="22"/>
      <c r="E11" s="11"/>
      <c r="F11" s="22"/>
      <c r="G11" s="22"/>
      <c r="H11" s="22"/>
      <c r="I11" s="22"/>
      <c r="J11" s="11"/>
      <c r="K11" s="22"/>
      <c r="L11" s="22"/>
      <c r="M11" s="22"/>
      <c r="N11" s="11"/>
      <c r="O11" s="22"/>
      <c r="P11" s="22"/>
      <c r="Q11" s="11"/>
      <c r="R11" s="22"/>
      <c r="S11" s="22"/>
      <c r="T11" s="22"/>
      <c r="U11" s="11"/>
      <c r="V11" s="22"/>
      <c r="W11" s="22"/>
      <c r="X11" s="22"/>
      <c r="Y11" s="11"/>
    </row>
    <row r="12" spans="1:25" x14ac:dyDescent="0.25">
      <c r="A12" s="19" t="s">
        <v>21</v>
      </c>
      <c r="B12" s="20"/>
      <c r="C12" s="20"/>
      <c r="D12" s="80"/>
      <c r="E12" s="10"/>
      <c r="F12" s="20"/>
      <c r="G12" s="20"/>
      <c r="H12" s="20">
        <v>26.32</v>
      </c>
      <c r="I12" s="80" t="s">
        <v>143</v>
      </c>
      <c r="J12" s="10"/>
      <c r="K12" s="20">
        <v>26.32</v>
      </c>
      <c r="L12" s="20">
        <v>27.31</v>
      </c>
      <c r="M12" s="81" t="s">
        <v>144</v>
      </c>
      <c r="N12" s="10"/>
      <c r="O12" s="20">
        <v>29.76</v>
      </c>
      <c r="P12" s="81" t="s">
        <v>140</v>
      </c>
      <c r="Q12" s="10"/>
      <c r="R12" s="20">
        <v>29.76</v>
      </c>
      <c r="S12" s="20">
        <v>33.42</v>
      </c>
      <c r="T12" s="81" t="s">
        <v>141</v>
      </c>
      <c r="U12" s="10"/>
      <c r="V12" s="25" t="s">
        <v>41</v>
      </c>
      <c r="W12" s="25" t="s">
        <v>41</v>
      </c>
      <c r="X12" s="81"/>
      <c r="Y12" s="10"/>
    </row>
    <row r="13" spans="1:25" x14ac:dyDescent="0.25">
      <c r="A13" s="19" t="s">
        <v>26</v>
      </c>
      <c r="B13" s="20"/>
      <c r="C13" s="20"/>
      <c r="D13" s="80"/>
      <c r="E13" s="10"/>
      <c r="F13" s="20"/>
      <c r="G13" s="20"/>
      <c r="H13" s="20">
        <v>31.58</v>
      </c>
      <c r="I13" s="80"/>
      <c r="J13" s="10"/>
      <c r="K13" s="20">
        <v>31.58</v>
      </c>
      <c r="L13" s="20">
        <v>32.770000000000003</v>
      </c>
      <c r="M13" s="81"/>
      <c r="N13" s="10"/>
      <c r="O13" s="20">
        <v>35.71</v>
      </c>
      <c r="P13" s="81"/>
      <c r="Q13" s="10"/>
      <c r="R13" s="20">
        <v>35.71</v>
      </c>
      <c r="S13" s="20">
        <v>40.1</v>
      </c>
      <c r="T13" s="81"/>
      <c r="U13" s="10"/>
      <c r="V13" s="23" t="s">
        <v>41</v>
      </c>
      <c r="W13" s="23" t="s">
        <v>41</v>
      </c>
      <c r="X13" s="81"/>
      <c r="Y13" s="10"/>
    </row>
    <row r="14" spans="1:25" x14ac:dyDescent="0.25">
      <c r="A14" s="21" t="s">
        <v>146</v>
      </c>
      <c r="B14" s="22"/>
      <c r="C14" s="22"/>
      <c r="D14" s="22"/>
      <c r="E14" s="11"/>
      <c r="F14" s="22"/>
      <c r="G14" s="22"/>
      <c r="H14" s="22"/>
      <c r="I14" s="22"/>
      <c r="J14" s="11"/>
      <c r="K14" s="22"/>
      <c r="L14" s="22"/>
      <c r="M14" s="22"/>
      <c r="N14" s="11"/>
      <c r="O14" s="22"/>
      <c r="P14" s="22"/>
      <c r="Q14" s="11"/>
      <c r="R14" s="22"/>
      <c r="S14" s="22"/>
      <c r="T14" s="22"/>
      <c r="U14" s="11"/>
      <c r="V14" s="22"/>
      <c r="W14" s="22"/>
      <c r="X14" s="22"/>
      <c r="Y14" s="11"/>
    </row>
    <row r="15" spans="1:25" x14ac:dyDescent="0.25">
      <c r="A15" s="19" t="s">
        <v>21</v>
      </c>
      <c r="B15" s="20"/>
      <c r="C15" s="20"/>
      <c r="D15" s="80"/>
      <c r="E15" s="10"/>
      <c r="F15" s="20"/>
      <c r="G15" s="20"/>
      <c r="H15" s="20">
        <v>125.78</v>
      </c>
      <c r="I15" s="80" t="s">
        <v>147</v>
      </c>
      <c r="J15" s="10"/>
      <c r="K15" s="20">
        <v>125.78</v>
      </c>
      <c r="L15" s="20">
        <v>130.80000000000001</v>
      </c>
      <c r="M15" s="81" t="s">
        <v>148</v>
      </c>
      <c r="N15" s="10"/>
      <c r="O15" s="20">
        <v>142.57</v>
      </c>
      <c r="P15" s="81" t="s">
        <v>149</v>
      </c>
      <c r="Q15" s="10"/>
      <c r="R15" s="20">
        <v>142.57</v>
      </c>
      <c r="S15" s="20">
        <v>163.96</v>
      </c>
      <c r="T15" s="81" t="s">
        <v>150</v>
      </c>
      <c r="U15" s="10"/>
      <c r="V15" s="20">
        <v>163.96</v>
      </c>
      <c r="W15" s="20">
        <v>204.95</v>
      </c>
      <c r="X15" s="81" t="s">
        <v>176</v>
      </c>
      <c r="Y15" s="10"/>
    </row>
    <row r="16" spans="1:25" x14ac:dyDescent="0.25">
      <c r="A16" s="19" t="s">
        <v>26</v>
      </c>
      <c r="B16" s="20"/>
      <c r="C16" s="20"/>
      <c r="D16" s="80"/>
      <c r="E16" s="10"/>
      <c r="F16" s="20"/>
      <c r="G16" s="20"/>
      <c r="H16" s="20">
        <v>150.94</v>
      </c>
      <c r="I16" s="80"/>
      <c r="J16" s="10"/>
      <c r="K16" s="20">
        <v>150.94</v>
      </c>
      <c r="L16" s="20">
        <v>156.96</v>
      </c>
      <c r="M16" s="81"/>
      <c r="N16" s="10"/>
      <c r="O16" s="20">
        <v>171.08</v>
      </c>
      <c r="P16" s="81"/>
      <c r="Q16" s="10"/>
      <c r="R16" s="20">
        <v>171.08</v>
      </c>
      <c r="S16" s="20">
        <v>196.75</v>
      </c>
      <c r="T16" s="81"/>
      <c r="U16" s="10"/>
      <c r="V16" s="20">
        <v>196.75</v>
      </c>
      <c r="W16" s="20">
        <v>245.93999999999997</v>
      </c>
      <c r="X16" s="81"/>
      <c r="Y16" s="10"/>
    </row>
    <row r="17" spans="1:25" x14ac:dyDescent="0.25">
      <c r="A17" s="21" t="s">
        <v>151</v>
      </c>
      <c r="B17" s="22"/>
      <c r="C17" s="22"/>
      <c r="D17" s="22"/>
      <c r="E17" s="11"/>
      <c r="F17" s="22"/>
      <c r="G17" s="22"/>
      <c r="H17" s="22"/>
      <c r="I17" s="22"/>
      <c r="J17" s="11"/>
      <c r="K17" s="22"/>
      <c r="L17" s="22"/>
      <c r="M17" s="22"/>
      <c r="N17" s="11"/>
      <c r="O17" s="22"/>
      <c r="P17" s="22"/>
      <c r="Q17" s="11"/>
      <c r="R17" s="22"/>
      <c r="S17" s="22"/>
      <c r="T17" s="22"/>
      <c r="U17" s="11"/>
      <c r="V17" s="22"/>
      <c r="W17" s="22"/>
      <c r="X17" s="22"/>
      <c r="Y17" s="11"/>
    </row>
    <row r="18" spans="1:25" x14ac:dyDescent="0.25">
      <c r="A18" s="19" t="s">
        <v>21</v>
      </c>
      <c r="B18" s="20"/>
      <c r="C18" s="20"/>
      <c r="D18" s="99"/>
      <c r="E18" s="10"/>
      <c r="F18" s="20"/>
      <c r="G18" s="20"/>
      <c r="H18" s="20"/>
      <c r="I18" s="99"/>
      <c r="J18" s="10"/>
      <c r="K18" s="20">
        <v>261.52</v>
      </c>
      <c r="L18" s="20">
        <v>294.14</v>
      </c>
      <c r="M18" s="81" t="s">
        <v>152</v>
      </c>
      <c r="N18" s="10"/>
      <c r="O18" s="20">
        <v>320.61</v>
      </c>
      <c r="P18" s="81" t="s">
        <v>140</v>
      </c>
      <c r="Q18" s="10"/>
      <c r="R18" s="20">
        <v>320.61</v>
      </c>
      <c r="S18" s="20">
        <v>400.77</v>
      </c>
      <c r="T18" s="81" t="s">
        <v>141</v>
      </c>
      <c r="U18" s="10"/>
      <c r="V18" s="25" t="s">
        <v>41</v>
      </c>
      <c r="W18" s="25" t="s">
        <v>41</v>
      </c>
      <c r="X18" s="81"/>
      <c r="Y18" s="10"/>
    </row>
    <row r="19" spans="1:25" x14ac:dyDescent="0.25">
      <c r="A19" s="19" t="s">
        <v>26</v>
      </c>
      <c r="B19" s="20"/>
      <c r="C19" s="20"/>
      <c r="D19" s="100"/>
      <c r="E19" s="10"/>
      <c r="F19" s="20"/>
      <c r="G19" s="20"/>
      <c r="H19" s="20"/>
      <c r="I19" s="100"/>
      <c r="J19" s="10"/>
      <c r="K19" s="20">
        <v>313.83</v>
      </c>
      <c r="L19" s="20">
        <v>352.97</v>
      </c>
      <c r="M19" s="81"/>
      <c r="N19" s="10"/>
      <c r="O19" s="20">
        <v>384.73</v>
      </c>
      <c r="P19" s="81"/>
      <c r="Q19" s="10"/>
      <c r="R19" s="20">
        <v>384.73</v>
      </c>
      <c r="S19" s="20">
        <v>480.92</v>
      </c>
      <c r="T19" s="81"/>
      <c r="U19" s="10"/>
      <c r="V19" s="23" t="s">
        <v>41</v>
      </c>
      <c r="W19" s="23" t="s">
        <v>41</v>
      </c>
      <c r="X19" s="81"/>
      <c r="Y19" s="10"/>
    </row>
    <row r="20" spans="1:25" x14ac:dyDescent="0.25">
      <c r="A20" s="21" t="s">
        <v>153</v>
      </c>
      <c r="B20" s="22"/>
      <c r="C20" s="22"/>
      <c r="D20" s="22"/>
      <c r="E20" s="11"/>
      <c r="F20" s="22"/>
      <c r="G20" s="22"/>
      <c r="H20" s="22"/>
      <c r="I20" s="22"/>
      <c r="J20" s="11"/>
      <c r="K20" s="22"/>
      <c r="L20" s="22"/>
      <c r="M20" s="22"/>
      <c r="N20" s="11"/>
      <c r="O20" s="22"/>
      <c r="P20" s="22"/>
      <c r="Q20" s="11"/>
      <c r="R20" s="22"/>
      <c r="S20" s="22"/>
      <c r="T20" s="22"/>
      <c r="U20" s="11"/>
      <c r="V20" s="22"/>
      <c r="W20" s="22"/>
      <c r="X20" s="22"/>
      <c r="Y20" s="11"/>
    </row>
    <row r="21" spans="1:25" x14ac:dyDescent="0.25">
      <c r="A21" s="19" t="s">
        <v>21</v>
      </c>
      <c r="B21" s="20"/>
      <c r="C21" s="20"/>
      <c r="D21" s="80"/>
      <c r="E21" s="10"/>
      <c r="F21" s="20"/>
      <c r="G21" s="20">
        <v>54.38</v>
      </c>
      <c r="H21" s="20"/>
      <c r="I21" s="80" t="s">
        <v>154</v>
      </c>
      <c r="J21" s="10"/>
      <c r="K21" s="20">
        <v>54.38</v>
      </c>
      <c r="L21" s="20">
        <v>56.56</v>
      </c>
      <c r="M21" s="81" t="s">
        <v>144</v>
      </c>
      <c r="N21" s="10"/>
      <c r="O21" s="20">
        <v>61.65</v>
      </c>
      <c r="P21" s="81" t="s">
        <v>140</v>
      </c>
      <c r="Q21" s="10"/>
      <c r="R21" s="20">
        <v>61.65</v>
      </c>
      <c r="S21" s="20">
        <v>77.06</v>
      </c>
      <c r="T21" s="81" t="s">
        <v>141</v>
      </c>
      <c r="U21" s="10"/>
      <c r="V21" s="20">
        <v>77.06</v>
      </c>
      <c r="W21" s="20">
        <v>77.06</v>
      </c>
      <c r="X21" s="81" t="s">
        <v>175</v>
      </c>
      <c r="Y21" s="10"/>
    </row>
    <row r="22" spans="1:25" x14ac:dyDescent="0.25">
      <c r="A22" s="19" t="s">
        <v>26</v>
      </c>
      <c r="B22" s="20"/>
      <c r="C22" s="20"/>
      <c r="D22" s="80"/>
      <c r="E22" s="10"/>
      <c r="F22" s="20"/>
      <c r="G22" s="20">
        <v>65.260000000000005</v>
      </c>
      <c r="H22" s="20"/>
      <c r="I22" s="80"/>
      <c r="J22" s="10"/>
      <c r="K22" s="20">
        <v>65.260000000000005</v>
      </c>
      <c r="L22" s="20">
        <v>67.87</v>
      </c>
      <c r="M22" s="81"/>
      <c r="N22" s="10"/>
      <c r="O22" s="20">
        <v>73.98</v>
      </c>
      <c r="P22" s="81"/>
      <c r="Q22" s="10"/>
      <c r="R22" s="20">
        <v>73.98</v>
      </c>
      <c r="S22" s="20">
        <v>92.47</v>
      </c>
      <c r="T22" s="81"/>
      <c r="U22" s="10"/>
      <c r="V22" s="20">
        <v>92.47</v>
      </c>
      <c r="W22" s="20">
        <v>92.47</v>
      </c>
      <c r="X22" s="81"/>
      <c r="Y22" s="10"/>
    </row>
    <row r="23" spans="1:25" x14ac:dyDescent="0.25">
      <c r="A23" s="21" t="s">
        <v>155</v>
      </c>
      <c r="B23" s="22"/>
      <c r="C23" s="22"/>
      <c r="D23" s="22"/>
      <c r="E23" s="11"/>
      <c r="F23" s="22"/>
      <c r="G23" s="22"/>
      <c r="H23" s="22"/>
      <c r="I23" s="22"/>
      <c r="J23" s="11"/>
      <c r="K23" s="22"/>
      <c r="L23" s="22"/>
      <c r="M23" s="22"/>
      <c r="N23" s="11"/>
      <c r="O23" s="22"/>
      <c r="P23" s="22"/>
      <c r="Q23" s="11"/>
      <c r="R23" s="22"/>
      <c r="S23" s="22"/>
      <c r="T23" s="22"/>
      <c r="U23" s="11"/>
      <c r="V23" s="22"/>
      <c r="W23" s="22"/>
      <c r="X23" s="22"/>
      <c r="Y23" s="11"/>
    </row>
    <row r="24" spans="1:25" x14ac:dyDescent="0.25">
      <c r="A24" s="19" t="s">
        <v>21</v>
      </c>
      <c r="B24" s="20"/>
      <c r="C24" s="20"/>
      <c r="D24" s="80"/>
      <c r="E24" s="10"/>
      <c r="F24" s="20"/>
      <c r="G24" s="20"/>
      <c r="H24" s="20">
        <v>103.76</v>
      </c>
      <c r="I24" s="80" t="s">
        <v>143</v>
      </c>
      <c r="J24" s="10"/>
      <c r="K24" s="20">
        <v>103.76</v>
      </c>
      <c r="L24" s="20">
        <v>107.9</v>
      </c>
      <c r="M24" s="81" t="s">
        <v>144</v>
      </c>
      <c r="N24" s="10"/>
      <c r="O24" s="20">
        <v>117.61</v>
      </c>
      <c r="P24" s="81" t="s">
        <v>140</v>
      </c>
      <c r="Q24" s="10"/>
      <c r="R24" s="20">
        <v>117.61</v>
      </c>
      <c r="S24" s="20">
        <v>147.01</v>
      </c>
      <c r="T24" s="81" t="s">
        <v>141</v>
      </c>
      <c r="U24" s="10"/>
      <c r="V24" s="25" t="s">
        <v>41</v>
      </c>
      <c r="W24" s="25" t="s">
        <v>41</v>
      </c>
      <c r="X24" s="81"/>
      <c r="Y24" s="10"/>
    </row>
    <row r="25" spans="1:25" x14ac:dyDescent="0.25">
      <c r="A25" s="19" t="s">
        <v>26</v>
      </c>
      <c r="B25" s="20"/>
      <c r="C25" s="20"/>
      <c r="D25" s="80"/>
      <c r="E25" s="10"/>
      <c r="F25" s="20"/>
      <c r="G25" s="20"/>
      <c r="H25" s="20">
        <v>124.51</v>
      </c>
      <c r="I25" s="80"/>
      <c r="J25" s="10"/>
      <c r="K25" s="20">
        <v>124.51</v>
      </c>
      <c r="L25" s="20">
        <v>129.47999999999999</v>
      </c>
      <c r="M25" s="81"/>
      <c r="N25" s="10"/>
      <c r="O25" s="20">
        <v>141.13</v>
      </c>
      <c r="P25" s="81"/>
      <c r="Q25" s="10"/>
      <c r="R25" s="20">
        <v>141.13</v>
      </c>
      <c r="S25" s="20">
        <v>176.41</v>
      </c>
      <c r="T25" s="81"/>
      <c r="U25" s="10"/>
      <c r="V25" s="23" t="s">
        <v>41</v>
      </c>
      <c r="W25" s="23" t="s">
        <v>41</v>
      </c>
      <c r="X25" s="81"/>
      <c r="Y25" s="10"/>
    </row>
    <row r="26" spans="1:25" x14ac:dyDescent="0.25">
      <c r="A26" s="21" t="s">
        <v>156</v>
      </c>
      <c r="B26" s="22"/>
      <c r="C26" s="22"/>
      <c r="D26" s="22"/>
      <c r="E26" s="11"/>
      <c r="F26" s="22"/>
      <c r="G26" s="22"/>
      <c r="H26" s="22"/>
      <c r="I26" s="22"/>
      <c r="J26" s="11"/>
      <c r="K26" s="22"/>
      <c r="L26" s="22"/>
      <c r="M26" s="22"/>
      <c r="N26" s="11"/>
      <c r="O26" s="22"/>
      <c r="P26" s="22"/>
      <c r="Q26" s="11"/>
      <c r="R26" s="22"/>
      <c r="S26" s="22"/>
      <c r="T26" s="22"/>
      <c r="U26" s="11"/>
      <c r="V26" s="22"/>
      <c r="W26" s="22"/>
      <c r="X26" s="22"/>
      <c r="Y26" s="11"/>
    </row>
    <row r="27" spans="1:25" x14ac:dyDescent="0.25">
      <c r="A27" s="19" t="s">
        <v>21</v>
      </c>
      <c r="B27" s="20"/>
      <c r="C27" s="20"/>
      <c r="D27" s="80"/>
      <c r="E27" s="11"/>
      <c r="F27" s="20"/>
      <c r="G27" s="20"/>
      <c r="H27" s="20">
        <v>111.56</v>
      </c>
      <c r="I27" s="80" t="s">
        <v>143</v>
      </c>
      <c r="J27" s="11"/>
      <c r="K27" s="20">
        <v>111.56</v>
      </c>
      <c r="L27" s="20">
        <v>116.02</v>
      </c>
      <c r="M27" s="81" t="s">
        <v>144</v>
      </c>
      <c r="N27" s="11"/>
      <c r="O27" s="20">
        <v>126.46</v>
      </c>
      <c r="P27" s="81" t="s">
        <v>140</v>
      </c>
      <c r="Q27" s="11"/>
      <c r="R27" s="20">
        <v>126.46</v>
      </c>
      <c r="S27" s="20">
        <v>158.07</v>
      </c>
      <c r="T27" s="81" t="s">
        <v>141</v>
      </c>
      <c r="U27" s="11"/>
      <c r="V27" s="25" t="s">
        <v>41</v>
      </c>
      <c r="W27" s="25" t="s">
        <v>41</v>
      </c>
      <c r="X27" s="81"/>
      <c r="Y27" s="11"/>
    </row>
    <row r="28" spans="1:25" x14ac:dyDescent="0.25">
      <c r="A28" s="19" t="s">
        <v>26</v>
      </c>
      <c r="B28" s="20"/>
      <c r="C28" s="20"/>
      <c r="D28" s="80"/>
      <c r="E28" s="11"/>
      <c r="F28" s="20"/>
      <c r="G28" s="20"/>
      <c r="H28" s="20">
        <v>133.87</v>
      </c>
      <c r="I28" s="80"/>
      <c r="J28" s="11"/>
      <c r="K28" s="20">
        <v>133.87</v>
      </c>
      <c r="L28" s="20">
        <v>139.22</v>
      </c>
      <c r="M28" s="81"/>
      <c r="N28" s="11"/>
      <c r="O28" s="20">
        <v>151.75</v>
      </c>
      <c r="P28" s="81"/>
      <c r="Q28" s="11"/>
      <c r="R28" s="20">
        <v>151.75</v>
      </c>
      <c r="S28" s="20">
        <v>189.68</v>
      </c>
      <c r="T28" s="81"/>
      <c r="U28" s="11"/>
      <c r="V28" s="23" t="s">
        <v>41</v>
      </c>
      <c r="W28" s="23" t="s">
        <v>41</v>
      </c>
      <c r="X28" s="81"/>
      <c r="Y28" s="11"/>
    </row>
    <row r="29" spans="1:25" x14ac:dyDescent="0.25">
      <c r="A29" s="21" t="s">
        <v>157</v>
      </c>
      <c r="B29" s="22"/>
      <c r="C29" s="22"/>
      <c r="D29" s="22"/>
      <c r="E29" s="11"/>
      <c r="F29" s="22"/>
      <c r="G29" s="22"/>
      <c r="H29" s="22"/>
      <c r="I29" s="22"/>
      <c r="J29" s="11"/>
      <c r="K29" s="22"/>
      <c r="L29" s="22"/>
      <c r="M29" s="22"/>
      <c r="N29" s="11"/>
      <c r="O29" s="22"/>
      <c r="P29" s="22"/>
      <c r="Q29" s="11"/>
      <c r="R29" s="22"/>
      <c r="S29" s="22"/>
      <c r="T29" s="22"/>
      <c r="U29" s="11"/>
      <c r="V29" s="22"/>
      <c r="W29" s="22"/>
      <c r="X29" s="22"/>
      <c r="Y29" s="11"/>
    </row>
    <row r="30" spans="1:25" x14ac:dyDescent="0.25">
      <c r="A30" s="19" t="s">
        <v>21</v>
      </c>
      <c r="B30" s="20"/>
      <c r="C30" s="20"/>
      <c r="D30" s="80"/>
      <c r="E30" s="10"/>
      <c r="F30" s="20"/>
      <c r="G30" s="20"/>
      <c r="H30" s="20">
        <v>65.900000000000006</v>
      </c>
      <c r="I30" s="80" t="s">
        <v>143</v>
      </c>
      <c r="J30" s="10"/>
      <c r="K30" s="20">
        <v>65.900000000000006</v>
      </c>
      <c r="L30" s="20">
        <v>68.52</v>
      </c>
      <c r="M30" s="81" t="s">
        <v>144</v>
      </c>
      <c r="N30" s="10"/>
      <c r="O30" s="20">
        <v>74.680000000000007</v>
      </c>
      <c r="P30" s="81" t="s">
        <v>140</v>
      </c>
      <c r="Q30" s="10"/>
      <c r="R30" s="20">
        <v>74.680000000000007</v>
      </c>
      <c r="S30" s="20">
        <v>93.35</v>
      </c>
      <c r="T30" s="81" t="s">
        <v>141</v>
      </c>
      <c r="U30" s="10"/>
      <c r="V30" s="25" t="s">
        <v>41</v>
      </c>
      <c r="W30" s="25" t="s">
        <v>41</v>
      </c>
      <c r="X30" s="81"/>
      <c r="Y30" s="10"/>
    </row>
    <row r="31" spans="1:25" x14ac:dyDescent="0.25">
      <c r="A31" s="19" t="s">
        <v>26</v>
      </c>
      <c r="B31" s="20"/>
      <c r="C31" s="20"/>
      <c r="D31" s="80"/>
      <c r="E31" s="10"/>
      <c r="F31" s="20"/>
      <c r="G31" s="20"/>
      <c r="H31" s="20">
        <v>79.08</v>
      </c>
      <c r="I31" s="80"/>
      <c r="J31" s="10"/>
      <c r="K31" s="20">
        <v>79.08</v>
      </c>
      <c r="L31" s="20">
        <v>82.22</v>
      </c>
      <c r="M31" s="81"/>
      <c r="N31" s="10"/>
      <c r="O31" s="20">
        <v>89.62</v>
      </c>
      <c r="P31" s="81"/>
      <c r="Q31" s="10"/>
      <c r="R31" s="20">
        <v>89.62</v>
      </c>
      <c r="S31" s="20">
        <v>112.02</v>
      </c>
      <c r="T31" s="81"/>
      <c r="U31" s="10"/>
      <c r="V31" s="23" t="s">
        <v>41</v>
      </c>
      <c r="W31" s="23" t="s">
        <v>41</v>
      </c>
      <c r="X31" s="81"/>
      <c r="Y31" s="10"/>
    </row>
    <row r="35" spans="5:17" x14ac:dyDescent="0.25">
      <c r="E35" s="11"/>
      <c r="J35" s="11"/>
      <c r="N35" s="11"/>
      <c r="Q35" s="11"/>
    </row>
    <row r="36" spans="5:17" x14ac:dyDescent="0.25">
      <c r="E36" s="10"/>
      <c r="J36" s="10"/>
      <c r="N36" s="10"/>
      <c r="Q36" s="10"/>
    </row>
    <row r="37" spans="5:17" x14ac:dyDescent="0.25">
      <c r="E37" s="10"/>
      <c r="J37" s="10"/>
      <c r="N37" s="10"/>
      <c r="Q37" s="10"/>
    </row>
    <row r="38" spans="5:17" x14ac:dyDescent="0.25">
      <c r="E38" s="11"/>
      <c r="J38" s="11"/>
      <c r="N38" s="11"/>
      <c r="Q38" s="11"/>
    </row>
    <row r="39" spans="5:17" x14ac:dyDescent="0.25">
      <c r="E39" s="11"/>
      <c r="J39" s="11"/>
      <c r="N39" s="11"/>
      <c r="Q39" s="11"/>
    </row>
    <row r="40" spans="5:17" x14ac:dyDescent="0.25">
      <c r="E40" s="11"/>
      <c r="J40" s="11"/>
      <c r="N40" s="11"/>
      <c r="Q40" s="11"/>
    </row>
    <row r="41" spans="5:17" x14ac:dyDescent="0.25">
      <c r="E41" s="7"/>
      <c r="J41" s="7"/>
      <c r="N41" s="7"/>
      <c r="Q41" s="7"/>
    </row>
    <row r="42" spans="5:17" x14ac:dyDescent="0.25">
      <c r="E42" s="10"/>
      <c r="J42" s="10"/>
      <c r="N42" s="10"/>
      <c r="Q42" s="10"/>
    </row>
    <row r="43" spans="5:17" x14ac:dyDescent="0.25">
      <c r="E43" s="10"/>
      <c r="J43" s="10"/>
      <c r="N43" s="10"/>
      <c r="Q43" s="10"/>
    </row>
    <row r="44" spans="5:17" x14ac:dyDescent="0.25">
      <c r="E44" s="11"/>
      <c r="J44" s="11"/>
      <c r="N44" s="11"/>
      <c r="Q44" s="11"/>
    </row>
    <row r="45" spans="5:17" x14ac:dyDescent="0.25">
      <c r="E45" s="11"/>
      <c r="J45" s="11"/>
      <c r="N45" s="11"/>
      <c r="Q45" s="11"/>
    </row>
    <row r="46" spans="5:17" x14ac:dyDescent="0.25">
      <c r="E46" s="11"/>
      <c r="J46" s="11"/>
      <c r="N46" s="11"/>
      <c r="Q46" s="11"/>
    </row>
    <row r="47" spans="5:17" x14ac:dyDescent="0.25">
      <c r="E47" s="11"/>
      <c r="J47" s="11"/>
      <c r="N47" s="11"/>
      <c r="Q47" s="11"/>
    </row>
    <row r="48" spans="5:17" x14ac:dyDescent="0.25">
      <c r="E48" s="10"/>
      <c r="J48" s="10"/>
      <c r="N48" s="10"/>
      <c r="Q48" s="10"/>
    </row>
    <row r="49" spans="5:17" x14ac:dyDescent="0.25">
      <c r="E49" s="10"/>
      <c r="J49" s="10"/>
      <c r="N49" s="10"/>
      <c r="Q49" s="10"/>
    </row>
    <row r="50" spans="5:17" x14ac:dyDescent="0.25">
      <c r="E50" s="11"/>
      <c r="J50" s="11"/>
      <c r="N50" s="11"/>
      <c r="Q50" s="11"/>
    </row>
    <row r="51" spans="5:17" x14ac:dyDescent="0.25">
      <c r="E51" s="11"/>
      <c r="J51" s="11"/>
      <c r="N51" s="11"/>
      <c r="Q51" s="11"/>
    </row>
    <row r="52" spans="5:17" x14ac:dyDescent="0.25">
      <c r="E52" s="11"/>
      <c r="J52" s="11"/>
      <c r="N52" s="11"/>
      <c r="Q52" s="11"/>
    </row>
    <row r="53" spans="5:17" x14ac:dyDescent="0.25">
      <c r="E53" s="11"/>
      <c r="J53" s="11"/>
      <c r="N53" s="11"/>
      <c r="Q53" s="11"/>
    </row>
    <row r="54" spans="5:17" x14ac:dyDescent="0.25">
      <c r="E54" s="11"/>
      <c r="J54" s="11"/>
      <c r="N54" s="11"/>
      <c r="Q54" s="11"/>
    </row>
    <row r="55" spans="5:17" x14ac:dyDescent="0.25">
      <c r="E55" s="11"/>
      <c r="J55" s="11"/>
      <c r="N55" s="11"/>
      <c r="Q55" s="11"/>
    </row>
    <row r="56" spans="5:17" x14ac:dyDescent="0.25">
      <c r="E56" s="11"/>
      <c r="J56" s="11"/>
      <c r="N56" s="11"/>
      <c r="Q56" s="11"/>
    </row>
    <row r="57" spans="5:17" x14ac:dyDescent="0.25">
      <c r="E57" s="11"/>
      <c r="J57" s="11"/>
      <c r="N57" s="11"/>
      <c r="Q57" s="11"/>
    </row>
    <row r="58" spans="5:17" x14ac:dyDescent="0.25">
      <c r="E58" s="11"/>
      <c r="J58" s="11"/>
      <c r="N58" s="11"/>
      <c r="Q58" s="11"/>
    </row>
    <row r="59" spans="5:17" x14ac:dyDescent="0.25">
      <c r="E59" s="11"/>
      <c r="J59" s="11"/>
      <c r="N59" s="11"/>
      <c r="Q59" s="11"/>
    </row>
    <row r="60" spans="5:17" x14ac:dyDescent="0.25">
      <c r="E60" s="11"/>
      <c r="J60" s="11"/>
      <c r="N60" s="11"/>
      <c r="Q60" s="11"/>
    </row>
    <row r="61" spans="5:17" x14ac:dyDescent="0.25">
      <c r="E61" s="11"/>
      <c r="J61" s="11"/>
      <c r="N61" s="11"/>
      <c r="Q61" s="11"/>
    </row>
    <row r="62" spans="5:17" x14ac:dyDescent="0.25">
      <c r="E62" s="11"/>
      <c r="J62" s="11"/>
      <c r="N62" s="11"/>
      <c r="Q62" s="11"/>
    </row>
    <row r="63" spans="5:17" x14ac:dyDescent="0.25">
      <c r="E63" s="11"/>
      <c r="J63" s="11"/>
      <c r="N63" s="11"/>
      <c r="Q63" s="11"/>
    </row>
    <row r="64" spans="5:17" x14ac:dyDescent="0.25">
      <c r="E64" s="11"/>
      <c r="J64" s="11"/>
      <c r="N64" s="11"/>
      <c r="Q64" s="11"/>
    </row>
    <row r="65" spans="5:17" x14ac:dyDescent="0.25">
      <c r="E65" s="11"/>
      <c r="J65" s="11"/>
      <c r="N65" s="11"/>
      <c r="Q65" s="11"/>
    </row>
    <row r="66" spans="5:17" x14ac:dyDescent="0.25">
      <c r="E66" s="11"/>
      <c r="J66" s="11"/>
      <c r="N66" s="11"/>
      <c r="Q66" s="11"/>
    </row>
    <row r="67" spans="5:17" x14ac:dyDescent="0.25">
      <c r="E67" s="11"/>
      <c r="J67" s="11"/>
      <c r="N67" s="11"/>
      <c r="Q67" s="11"/>
    </row>
    <row r="68" spans="5:17" x14ac:dyDescent="0.25">
      <c r="E68" s="11"/>
      <c r="J68" s="11"/>
      <c r="N68" s="11"/>
      <c r="Q68" s="11"/>
    </row>
    <row r="69" spans="5:17" x14ac:dyDescent="0.25">
      <c r="E69" s="11"/>
      <c r="J69" s="11"/>
      <c r="N69" s="11"/>
      <c r="Q69" s="11"/>
    </row>
    <row r="70" spans="5:17" x14ac:dyDescent="0.25">
      <c r="E70" s="11"/>
      <c r="J70" s="11"/>
      <c r="N70" s="11"/>
      <c r="Q70" s="11"/>
    </row>
    <row r="71" spans="5:17" x14ac:dyDescent="0.25">
      <c r="E71" s="11"/>
      <c r="J71" s="11"/>
      <c r="N71" s="11"/>
      <c r="Q71" s="11"/>
    </row>
    <row r="72" spans="5:17" x14ac:dyDescent="0.25">
      <c r="E72" s="11"/>
      <c r="J72" s="11"/>
      <c r="N72" s="11"/>
      <c r="Q72" s="11"/>
    </row>
    <row r="73" spans="5:17" x14ac:dyDescent="0.25">
      <c r="E73" s="11"/>
      <c r="J73" s="11"/>
      <c r="N73" s="11"/>
      <c r="Q73" s="11"/>
    </row>
    <row r="74" spans="5:17" x14ac:dyDescent="0.25">
      <c r="E74" s="11"/>
      <c r="J74" s="11"/>
      <c r="N74" s="11"/>
      <c r="Q74" s="11"/>
    </row>
    <row r="75" spans="5:17" x14ac:dyDescent="0.25">
      <c r="E75" s="11"/>
      <c r="J75" s="11"/>
      <c r="N75" s="11"/>
      <c r="Q75" s="11"/>
    </row>
    <row r="76" spans="5:17" x14ac:dyDescent="0.25">
      <c r="E76" s="11"/>
      <c r="J76" s="11"/>
      <c r="N76" s="11"/>
      <c r="Q76" s="11"/>
    </row>
    <row r="77" spans="5:17" x14ac:dyDescent="0.25">
      <c r="E77" s="11"/>
      <c r="J77" s="11"/>
      <c r="N77" s="11"/>
      <c r="Q77" s="11"/>
    </row>
    <row r="78" spans="5:17" x14ac:dyDescent="0.25">
      <c r="E78" s="11"/>
      <c r="J78" s="11"/>
      <c r="N78" s="11"/>
      <c r="Q78" s="11"/>
    </row>
    <row r="79" spans="5:17" x14ac:dyDescent="0.25">
      <c r="E79" s="11"/>
      <c r="J79" s="11"/>
      <c r="N79" s="11"/>
      <c r="Q79" s="11"/>
    </row>
    <row r="80" spans="5:17" x14ac:dyDescent="0.25">
      <c r="E80" s="11"/>
      <c r="J80" s="11"/>
      <c r="N80" s="11"/>
      <c r="Q80" s="11"/>
    </row>
    <row r="81" spans="5:17" x14ac:dyDescent="0.25">
      <c r="E81" s="11"/>
      <c r="J81" s="11"/>
      <c r="N81" s="11"/>
      <c r="Q81" s="11"/>
    </row>
    <row r="82" spans="5:17" x14ac:dyDescent="0.25">
      <c r="E82" s="11"/>
      <c r="J82" s="11"/>
      <c r="N82" s="11"/>
      <c r="Q82" s="11"/>
    </row>
    <row r="83" spans="5:17" x14ac:dyDescent="0.25">
      <c r="E83" s="11"/>
      <c r="J83" s="11"/>
      <c r="N83" s="11"/>
      <c r="Q83" s="11"/>
    </row>
    <row r="84" spans="5:17" x14ac:dyDescent="0.25">
      <c r="E84" s="11"/>
      <c r="J84" s="11"/>
      <c r="N84" s="11"/>
      <c r="Q84" s="11"/>
    </row>
    <row r="85" spans="5:17" x14ac:dyDescent="0.25">
      <c r="E85" s="11"/>
      <c r="J85" s="11"/>
      <c r="N85" s="11"/>
      <c r="Q85" s="11"/>
    </row>
    <row r="86" spans="5:17" x14ac:dyDescent="0.25">
      <c r="E86" s="11"/>
      <c r="J86" s="11"/>
      <c r="N86" s="11"/>
      <c r="Q86" s="11"/>
    </row>
    <row r="87" spans="5:17" x14ac:dyDescent="0.25">
      <c r="E87" s="11"/>
      <c r="J87" s="11"/>
      <c r="N87" s="11"/>
      <c r="Q87" s="11"/>
    </row>
    <row r="88" spans="5:17" x14ac:dyDescent="0.25">
      <c r="E88" s="11"/>
      <c r="J88" s="11"/>
      <c r="N88" s="11"/>
      <c r="Q88" s="11"/>
    </row>
    <row r="89" spans="5:17" x14ac:dyDescent="0.25">
      <c r="E89" s="11"/>
      <c r="J89" s="11"/>
      <c r="N89" s="11"/>
      <c r="Q89" s="11"/>
    </row>
    <row r="90" spans="5:17" x14ac:dyDescent="0.25">
      <c r="E90" s="11"/>
      <c r="J90" s="11"/>
      <c r="N90" s="11"/>
      <c r="Q90" s="11"/>
    </row>
    <row r="91" spans="5:17" x14ac:dyDescent="0.25">
      <c r="E91" s="11"/>
      <c r="J91" s="11"/>
      <c r="N91" s="11"/>
      <c r="Q91" s="11"/>
    </row>
    <row r="92" spans="5:17" x14ac:dyDescent="0.25">
      <c r="E92" s="11"/>
      <c r="J92" s="11"/>
      <c r="N92" s="11"/>
      <c r="Q92" s="11"/>
    </row>
    <row r="93" spans="5:17" x14ac:dyDescent="0.25">
      <c r="E93" s="11"/>
      <c r="J93" s="11"/>
      <c r="N93" s="11"/>
      <c r="Q93" s="11"/>
    </row>
    <row r="94" spans="5:17" x14ac:dyDescent="0.25">
      <c r="E94" s="11"/>
      <c r="J94" s="11"/>
      <c r="N94" s="11"/>
      <c r="Q94" s="11"/>
    </row>
    <row r="95" spans="5:17" x14ac:dyDescent="0.25">
      <c r="E95" s="11"/>
      <c r="J95" s="11"/>
      <c r="N95" s="11"/>
      <c r="Q95" s="11"/>
    </row>
    <row r="96" spans="5:17" x14ac:dyDescent="0.25">
      <c r="E96" s="11"/>
      <c r="J96" s="11"/>
      <c r="N96" s="11"/>
      <c r="Q96" s="11"/>
    </row>
    <row r="97" spans="5:17" x14ac:dyDescent="0.25">
      <c r="E97" s="11"/>
      <c r="J97" s="11"/>
      <c r="N97" s="11"/>
      <c r="Q97" s="11"/>
    </row>
  </sheetData>
  <mergeCells count="68">
    <mergeCell ref="X30:X31"/>
    <mergeCell ref="X15:X16"/>
    <mergeCell ref="X18:X19"/>
    <mergeCell ref="X21:X22"/>
    <mergeCell ref="X24:X25"/>
    <mergeCell ref="X27:X28"/>
    <mergeCell ref="V3:X3"/>
    <mergeCell ref="Y3:Y4"/>
    <mergeCell ref="X6:X7"/>
    <mergeCell ref="X9:X10"/>
    <mergeCell ref="X12:X13"/>
    <mergeCell ref="T21:T22"/>
    <mergeCell ref="T24:T25"/>
    <mergeCell ref="T27:T28"/>
    <mergeCell ref="T30:T31"/>
    <mergeCell ref="U3:U4"/>
    <mergeCell ref="T6:T7"/>
    <mergeCell ref="T9:T10"/>
    <mergeCell ref="T12:T13"/>
    <mergeCell ref="T15:T16"/>
    <mergeCell ref="T18:T19"/>
    <mergeCell ref="P21:P22"/>
    <mergeCell ref="P24:P25"/>
    <mergeCell ref="P27:P28"/>
    <mergeCell ref="P30:P31"/>
    <mergeCell ref="Q3:Q4"/>
    <mergeCell ref="P6:P7"/>
    <mergeCell ref="P9:P10"/>
    <mergeCell ref="P12:P13"/>
    <mergeCell ref="P15:P16"/>
    <mergeCell ref="P18:P19"/>
    <mergeCell ref="M21:M22"/>
    <mergeCell ref="M24:M25"/>
    <mergeCell ref="M27:M28"/>
    <mergeCell ref="M30:M31"/>
    <mergeCell ref="N3:N4"/>
    <mergeCell ref="M6:M7"/>
    <mergeCell ref="M9:M10"/>
    <mergeCell ref="M12:M13"/>
    <mergeCell ref="M15:M16"/>
    <mergeCell ref="M18:M19"/>
    <mergeCell ref="I21:I22"/>
    <mergeCell ref="I24:I25"/>
    <mergeCell ref="I27:I28"/>
    <mergeCell ref="I30:I31"/>
    <mergeCell ref="J3:J4"/>
    <mergeCell ref="I6:I7"/>
    <mergeCell ref="I9:I10"/>
    <mergeCell ref="I12:I13"/>
    <mergeCell ref="I15:I16"/>
    <mergeCell ref="I18:I19"/>
    <mergeCell ref="D21:D22"/>
    <mergeCell ref="D24:D25"/>
    <mergeCell ref="D27:D28"/>
    <mergeCell ref="D30:D31"/>
    <mergeCell ref="E3:E4"/>
    <mergeCell ref="D6:D7"/>
    <mergeCell ref="D9:D10"/>
    <mergeCell ref="D12:D13"/>
    <mergeCell ref="D15:D16"/>
    <mergeCell ref="D18:D19"/>
    <mergeCell ref="A1:T1"/>
    <mergeCell ref="B3:D3"/>
    <mergeCell ref="F3:I3"/>
    <mergeCell ref="K3:M3"/>
    <mergeCell ref="O3:P3"/>
    <mergeCell ref="R3:T3"/>
    <mergeCell ref="A3:A4"/>
  </mergeCells>
  <pageMargins left="0.70866141732283505" right="0.70866141732283505" top="0.74803149606299202" bottom="0.74803149606299202" header="0.31496062992126" footer="0.31496062992126"/>
  <pageSetup paperSize="9" scale="68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X97"/>
  <sheetViews>
    <sheetView workbookViewId="0">
      <selection activeCell="Z14" sqref="Z14"/>
    </sheetView>
  </sheetViews>
  <sheetFormatPr defaultColWidth="9" defaultRowHeight="15" outlineLevelCol="1" x14ac:dyDescent="0.25"/>
  <cols>
    <col min="1" max="1" width="33.85546875" customWidth="1"/>
    <col min="2" max="3" width="13.28515625" hidden="1" customWidth="1" outlineLevel="1"/>
    <col min="4" max="4" width="14.85546875" hidden="1" customWidth="1" outlineLevel="1"/>
    <col min="5" max="5" width="3.42578125" style="1" customWidth="1" collapsed="1"/>
    <col min="6" max="7" width="13.28515625" hidden="1" customWidth="1" outlineLevel="1"/>
    <col min="8" max="8" width="20.28515625" hidden="1" customWidth="1" outlineLevel="1"/>
    <col min="9" max="9" width="3.42578125" style="1" customWidth="1" collapsed="1"/>
    <col min="10" max="11" width="13.28515625" customWidth="1" outlineLevel="1"/>
    <col min="12" max="12" width="20.28515625" customWidth="1" outlineLevel="1"/>
    <col min="13" max="13" width="3.42578125" style="1" customWidth="1"/>
    <col min="14" max="14" width="13.28515625" customWidth="1" outlineLevel="1"/>
    <col min="15" max="15" width="20.28515625" customWidth="1" outlineLevel="1"/>
    <col min="16" max="16" width="3.42578125" style="1" customWidth="1"/>
    <col min="17" max="18" width="12.7109375" customWidth="1" outlineLevel="1"/>
    <col min="19" max="19" width="20.28515625" customWidth="1" outlineLevel="1"/>
    <col min="20" max="20" width="3.7109375" customWidth="1"/>
    <col min="21" max="22" width="13.28515625" customWidth="1" outlineLevel="1"/>
    <col min="23" max="23" width="20.85546875" customWidth="1" outlineLevel="1"/>
    <col min="24" max="24" width="3.7109375" bestFit="1" customWidth="1"/>
  </cols>
  <sheetData>
    <row r="1" spans="1:24" ht="18.75" x14ac:dyDescent="0.3">
      <c r="A1" s="67" t="s">
        <v>158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</row>
    <row r="2" spans="1:24" ht="18.75" x14ac:dyDescent="0.3">
      <c r="A2" s="2"/>
      <c r="B2" s="2"/>
      <c r="C2" s="2"/>
      <c r="D2" s="2"/>
      <c r="F2" s="2"/>
      <c r="G2" s="2"/>
      <c r="H2" s="2"/>
      <c r="J2" s="2"/>
      <c r="K2" s="2"/>
      <c r="L2" s="2"/>
      <c r="N2" s="2"/>
      <c r="O2" s="2"/>
      <c r="Q2" s="2"/>
      <c r="R2" s="2"/>
      <c r="S2" s="2"/>
      <c r="T2" s="1"/>
    </row>
    <row r="3" spans="1:24" ht="15" customHeight="1" x14ac:dyDescent="0.25">
      <c r="A3" s="70" t="s">
        <v>1</v>
      </c>
      <c r="B3" s="93" t="s">
        <v>2</v>
      </c>
      <c r="C3" s="94"/>
      <c r="D3" s="95"/>
      <c r="E3" s="72" t="s">
        <v>2</v>
      </c>
      <c r="F3" s="93" t="s">
        <v>3</v>
      </c>
      <c r="G3" s="94"/>
      <c r="H3" s="95"/>
      <c r="I3" s="72" t="s">
        <v>3</v>
      </c>
      <c r="J3" s="93" t="s">
        <v>4</v>
      </c>
      <c r="K3" s="94"/>
      <c r="L3" s="95"/>
      <c r="M3" s="72" t="s">
        <v>4</v>
      </c>
      <c r="N3" s="77" t="s">
        <v>5</v>
      </c>
      <c r="O3" s="77"/>
      <c r="P3" s="72" t="s">
        <v>5</v>
      </c>
      <c r="Q3" s="68" t="s">
        <v>6</v>
      </c>
      <c r="R3" s="68"/>
      <c r="S3" s="68"/>
      <c r="T3" s="72" t="s">
        <v>6</v>
      </c>
      <c r="U3" s="74" t="s">
        <v>167</v>
      </c>
      <c r="V3" s="74"/>
      <c r="W3" s="74"/>
      <c r="X3" s="72" t="s">
        <v>167</v>
      </c>
    </row>
    <row r="4" spans="1:24" ht="37.5" customHeight="1" x14ac:dyDescent="0.25">
      <c r="A4" s="70"/>
      <c r="B4" s="4" t="s">
        <v>7</v>
      </c>
      <c r="C4" s="4" t="s">
        <v>8</v>
      </c>
      <c r="D4" s="4" t="s">
        <v>10</v>
      </c>
      <c r="E4" s="72"/>
      <c r="F4" s="4" t="s">
        <v>11</v>
      </c>
      <c r="G4" s="4" t="s">
        <v>12</v>
      </c>
      <c r="H4" s="4" t="s">
        <v>10</v>
      </c>
      <c r="I4" s="72"/>
      <c r="J4" s="4" t="s">
        <v>14</v>
      </c>
      <c r="K4" s="4" t="s">
        <v>16</v>
      </c>
      <c r="L4" s="4" t="s">
        <v>10</v>
      </c>
      <c r="M4" s="72"/>
      <c r="N4" s="12" t="s">
        <v>17</v>
      </c>
      <c r="O4" s="4" t="s">
        <v>10</v>
      </c>
      <c r="P4" s="72"/>
      <c r="Q4" s="34" t="s">
        <v>18</v>
      </c>
      <c r="R4" s="34" t="s">
        <v>19</v>
      </c>
      <c r="S4" s="34" t="s">
        <v>10</v>
      </c>
      <c r="T4" s="72"/>
      <c r="U4" s="14" t="s">
        <v>168</v>
      </c>
      <c r="V4" s="14" t="s">
        <v>169</v>
      </c>
      <c r="W4" s="14" t="s">
        <v>10</v>
      </c>
      <c r="X4" s="72"/>
    </row>
    <row r="5" spans="1:24" ht="30" x14ac:dyDescent="0.25">
      <c r="A5" s="5" t="s">
        <v>159</v>
      </c>
      <c r="B5" s="6"/>
      <c r="C5" s="6"/>
      <c r="D5" s="6"/>
      <c r="E5" s="7"/>
      <c r="F5" s="6"/>
      <c r="G5" s="6"/>
      <c r="H5" s="6"/>
      <c r="I5" s="7"/>
      <c r="J5" s="6"/>
      <c r="K5" s="6"/>
      <c r="L5" s="6"/>
      <c r="M5" s="7"/>
      <c r="N5" s="6"/>
      <c r="O5" s="6"/>
      <c r="P5" s="7"/>
      <c r="Q5" s="6"/>
      <c r="R5" s="6"/>
      <c r="S5" s="6"/>
      <c r="T5" s="7"/>
      <c r="U5" s="6"/>
      <c r="V5" s="6"/>
      <c r="W5" s="6"/>
      <c r="X5" s="7"/>
    </row>
    <row r="6" spans="1:24" x14ac:dyDescent="0.25">
      <c r="A6" s="8" t="s">
        <v>21</v>
      </c>
      <c r="B6" s="9" t="s">
        <v>41</v>
      </c>
      <c r="C6" s="9" t="s">
        <v>41</v>
      </c>
      <c r="D6" s="9" t="s">
        <v>41</v>
      </c>
      <c r="E6" s="10"/>
      <c r="F6" s="9">
        <v>33.44</v>
      </c>
      <c r="G6" s="9">
        <v>33.44</v>
      </c>
      <c r="H6" s="9" t="s">
        <v>160</v>
      </c>
      <c r="I6" s="10"/>
      <c r="J6" s="9">
        <v>33.44</v>
      </c>
      <c r="K6" s="9">
        <v>34.770000000000003</v>
      </c>
      <c r="L6" s="9" t="s">
        <v>161</v>
      </c>
      <c r="M6" s="10"/>
      <c r="N6" s="9">
        <v>32.94</v>
      </c>
      <c r="O6" s="13" t="s">
        <v>162</v>
      </c>
      <c r="P6" s="10"/>
      <c r="Q6" s="9">
        <v>32.94</v>
      </c>
      <c r="R6" s="9">
        <v>35.24</v>
      </c>
      <c r="S6" s="9" t="s">
        <v>163</v>
      </c>
      <c r="T6" s="10"/>
      <c r="U6" s="62">
        <v>35.24</v>
      </c>
      <c r="V6" s="63">
        <v>39.090000000000003</v>
      </c>
      <c r="W6" s="62" t="s">
        <v>170</v>
      </c>
      <c r="X6" s="10"/>
    </row>
    <row r="7" spans="1:24" x14ac:dyDescent="0.25">
      <c r="E7" s="10"/>
      <c r="I7" s="10"/>
      <c r="M7" s="10"/>
      <c r="P7" s="10"/>
    </row>
    <row r="8" spans="1:24" x14ac:dyDescent="0.25">
      <c r="E8" s="11"/>
      <c r="I8" s="11"/>
      <c r="M8" s="11"/>
      <c r="P8" s="11"/>
    </row>
    <row r="9" spans="1:24" x14ac:dyDescent="0.25">
      <c r="E9" s="10"/>
      <c r="I9" s="10"/>
      <c r="M9" s="10"/>
      <c r="P9" s="10"/>
    </row>
    <row r="10" spans="1:24" x14ac:dyDescent="0.25">
      <c r="E10" s="10"/>
      <c r="I10" s="10"/>
      <c r="M10" s="10"/>
      <c r="P10" s="10"/>
    </row>
    <row r="11" spans="1:24" x14ac:dyDescent="0.25">
      <c r="E11" s="11"/>
      <c r="I11" s="11"/>
      <c r="M11" s="11"/>
      <c r="P11" s="11"/>
    </row>
    <row r="12" spans="1:24" x14ac:dyDescent="0.25">
      <c r="E12" s="10"/>
      <c r="I12" s="10"/>
      <c r="M12" s="10"/>
      <c r="P12" s="10"/>
    </row>
    <row r="13" spans="1:24" x14ac:dyDescent="0.25">
      <c r="E13" s="10"/>
      <c r="I13" s="10"/>
      <c r="M13" s="10"/>
      <c r="P13" s="10"/>
    </row>
    <row r="14" spans="1:24" x14ac:dyDescent="0.25">
      <c r="E14" s="11"/>
      <c r="I14" s="11"/>
      <c r="M14" s="11"/>
      <c r="P14" s="11"/>
    </row>
    <row r="15" spans="1:24" x14ac:dyDescent="0.25">
      <c r="E15" s="10"/>
      <c r="I15" s="10"/>
      <c r="M15" s="10"/>
      <c r="P15" s="10"/>
    </row>
    <row r="16" spans="1:24" x14ac:dyDescent="0.25">
      <c r="E16" s="10"/>
      <c r="I16" s="10"/>
      <c r="M16" s="10"/>
      <c r="P16" s="10"/>
    </row>
    <row r="17" spans="5:16" x14ac:dyDescent="0.25">
      <c r="E17" s="11"/>
      <c r="I17" s="11"/>
      <c r="M17" s="11"/>
      <c r="P17" s="11"/>
    </row>
    <row r="18" spans="5:16" x14ac:dyDescent="0.25">
      <c r="E18" s="10"/>
      <c r="I18" s="10"/>
      <c r="M18" s="10"/>
      <c r="P18" s="10"/>
    </row>
    <row r="19" spans="5:16" x14ac:dyDescent="0.25">
      <c r="E19" s="10"/>
      <c r="I19" s="10"/>
      <c r="M19" s="10"/>
      <c r="P19" s="10"/>
    </row>
    <row r="20" spans="5:16" x14ac:dyDescent="0.25">
      <c r="E20" s="11"/>
      <c r="I20" s="11"/>
      <c r="M20" s="11"/>
      <c r="P20" s="11"/>
    </row>
    <row r="21" spans="5:16" x14ac:dyDescent="0.25">
      <c r="E21" s="10"/>
      <c r="I21" s="10"/>
      <c r="M21" s="10"/>
      <c r="P21" s="10"/>
    </row>
    <row r="22" spans="5:16" x14ac:dyDescent="0.25">
      <c r="E22" s="10"/>
      <c r="I22" s="10"/>
      <c r="M22" s="10"/>
      <c r="P22" s="10"/>
    </row>
    <row r="23" spans="5:16" x14ac:dyDescent="0.25">
      <c r="E23" s="11"/>
      <c r="I23" s="11"/>
      <c r="M23" s="11"/>
      <c r="P23" s="11"/>
    </row>
    <row r="24" spans="5:16" x14ac:dyDescent="0.25">
      <c r="E24" s="10"/>
      <c r="I24" s="10"/>
      <c r="M24" s="10"/>
      <c r="P24" s="10"/>
    </row>
    <row r="25" spans="5:16" x14ac:dyDescent="0.25">
      <c r="E25" s="10"/>
      <c r="I25" s="10"/>
      <c r="M25" s="10"/>
      <c r="P25" s="10"/>
    </row>
    <row r="26" spans="5:16" x14ac:dyDescent="0.25">
      <c r="E26" s="11"/>
      <c r="I26" s="11"/>
      <c r="M26" s="11"/>
      <c r="P26" s="11"/>
    </row>
    <row r="27" spans="5:16" x14ac:dyDescent="0.25">
      <c r="E27" s="11"/>
      <c r="I27" s="11"/>
      <c r="M27" s="11"/>
      <c r="P27" s="11"/>
    </row>
    <row r="28" spans="5:16" x14ac:dyDescent="0.25">
      <c r="E28" s="11"/>
      <c r="I28" s="11"/>
      <c r="M28" s="11"/>
      <c r="P28" s="11"/>
    </row>
    <row r="29" spans="5:16" x14ac:dyDescent="0.25">
      <c r="E29" s="11"/>
      <c r="I29" s="11"/>
      <c r="M29" s="11"/>
      <c r="P29" s="11"/>
    </row>
    <row r="30" spans="5:16" x14ac:dyDescent="0.25">
      <c r="E30" s="10"/>
      <c r="I30" s="10"/>
      <c r="M30" s="10"/>
      <c r="P30" s="10"/>
    </row>
    <row r="31" spans="5:16" x14ac:dyDescent="0.25">
      <c r="E31" s="10"/>
      <c r="I31" s="10"/>
      <c r="M31" s="10"/>
      <c r="P31" s="10"/>
    </row>
    <row r="35" spans="5:16" x14ac:dyDescent="0.25">
      <c r="E35" s="11"/>
      <c r="I35" s="11"/>
      <c r="M35" s="11"/>
      <c r="P35" s="11"/>
    </row>
    <row r="36" spans="5:16" x14ac:dyDescent="0.25">
      <c r="E36" s="10"/>
      <c r="I36" s="10"/>
      <c r="M36" s="10"/>
      <c r="P36" s="10"/>
    </row>
    <row r="37" spans="5:16" x14ac:dyDescent="0.25">
      <c r="E37" s="10"/>
      <c r="I37" s="10"/>
      <c r="M37" s="10"/>
      <c r="P37" s="10"/>
    </row>
    <row r="38" spans="5:16" x14ac:dyDescent="0.25">
      <c r="E38" s="11"/>
      <c r="I38" s="11"/>
      <c r="M38" s="11"/>
      <c r="P38" s="11"/>
    </row>
    <row r="39" spans="5:16" x14ac:dyDescent="0.25">
      <c r="E39" s="11"/>
      <c r="I39" s="11"/>
      <c r="M39" s="11"/>
      <c r="P39" s="11"/>
    </row>
    <row r="40" spans="5:16" x14ac:dyDescent="0.25">
      <c r="E40" s="11"/>
      <c r="I40" s="11"/>
      <c r="M40" s="11"/>
      <c r="P40" s="11"/>
    </row>
    <row r="41" spans="5:16" x14ac:dyDescent="0.25">
      <c r="E41" s="7"/>
      <c r="I41" s="7"/>
      <c r="M41" s="7"/>
      <c r="P41" s="7"/>
    </row>
    <row r="42" spans="5:16" x14ac:dyDescent="0.25">
      <c r="E42" s="10"/>
      <c r="I42" s="10"/>
      <c r="M42" s="10"/>
      <c r="P42" s="10"/>
    </row>
    <row r="43" spans="5:16" x14ac:dyDescent="0.25">
      <c r="E43" s="10"/>
      <c r="I43" s="10"/>
      <c r="M43" s="10"/>
      <c r="P43" s="10"/>
    </row>
    <row r="44" spans="5:16" x14ac:dyDescent="0.25">
      <c r="E44" s="11"/>
      <c r="I44" s="11"/>
      <c r="M44" s="11"/>
      <c r="P44" s="11"/>
    </row>
    <row r="45" spans="5:16" x14ac:dyDescent="0.25">
      <c r="E45" s="11"/>
      <c r="I45" s="11"/>
      <c r="M45" s="11"/>
      <c r="P45" s="11"/>
    </row>
    <row r="46" spans="5:16" x14ac:dyDescent="0.25">
      <c r="E46" s="11"/>
      <c r="I46" s="11"/>
      <c r="M46" s="11"/>
      <c r="P46" s="11"/>
    </row>
    <row r="47" spans="5:16" x14ac:dyDescent="0.25">
      <c r="E47" s="11"/>
      <c r="I47" s="11"/>
      <c r="M47" s="11"/>
      <c r="P47" s="11"/>
    </row>
    <row r="48" spans="5:16" x14ac:dyDescent="0.25">
      <c r="E48" s="10"/>
      <c r="I48" s="10"/>
      <c r="M48" s="10"/>
      <c r="P48" s="10"/>
    </row>
    <row r="49" spans="5:16" x14ac:dyDescent="0.25">
      <c r="E49" s="10"/>
      <c r="I49" s="10"/>
      <c r="M49" s="10"/>
      <c r="P49" s="10"/>
    </row>
    <row r="50" spans="5:16" x14ac:dyDescent="0.25">
      <c r="E50" s="11"/>
      <c r="I50" s="11"/>
      <c r="M50" s="11"/>
      <c r="P50" s="11"/>
    </row>
    <row r="51" spans="5:16" x14ac:dyDescent="0.25">
      <c r="E51" s="11"/>
      <c r="I51" s="11"/>
      <c r="M51" s="11"/>
      <c r="P51" s="11"/>
    </row>
    <row r="52" spans="5:16" x14ac:dyDescent="0.25">
      <c r="E52" s="11"/>
      <c r="I52" s="11"/>
      <c r="M52" s="11"/>
      <c r="P52" s="11"/>
    </row>
    <row r="53" spans="5:16" x14ac:dyDescent="0.25">
      <c r="E53" s="11"/>
      <c r="I53" s="11"/>
      <c r="M53" s="11"/>
      <c r="P53" s="11"/>
    </row>
    <row r="54" spans="5:16" x14ac:dyDescent="0.25">
      <c r="E54" s="11"/>
      <c r="I54" s="11"/>
      <c r="M54" s="11"/>
      <c r="P54" s="11"/>
    </row>
    <row r="55" spans="5:16" x14ac:dyDescent="0.25">
      <c r="E55" s="11"/>
      <c r="I55" s="11"/>
      <c r="M55" s="11"/>
      <c r="P55" s="11"/>
    </row>
    <row r="56" spans="5:16" x14ac:dyDescent="0.25">
      <c r="E56" s="11"/>
      <c r="I56" s="11"/>
      <c r="M56" s="11"/>
      <c r="P56" s="11"/>
    </row>
    <row r="57" spans="5:16" x14ac:dyDescent="0.25">
      <c r="E57" s="11"/>
      <c r="I57" s="11"/>
      <c r="M57" s="11"/>
      <c r="P57" s="11"/>
    </row>
    <row r="58" spans="5:16" x14ac:dyDescent="0.25">
      <c r="E58" s="11"/>
      <c r="I58" s="11"/>
      <c r="M58" s="11"/>
      <c r="P58" s="11"/>
    </row>
    <row r="59" spans="5:16" x14ac:dyDescent="0.25">
      <c r="E59" s="11"/>
      <c r="I59" s="11"/>
      <c r="M59" s="11"/>
      <c r="P59" s="11"/>
    </row>
    <row r="60" spans="5:16" x14ac:dyDescent="0.25">
      <c r="E60" s="11"/>
      <c r="I60" s="11"/>
      <c r="M60" s="11"/>
      <c r="P60" s="11"/>
    </row>
    <row r="61" spans="5:16" x14ac:dyDescent="0.25">
      <c r="E61" s="11"/>
      <c r="I61" s="11"/>
      <c r="M61" s="11"/>
      <c r="P61" s="11"/>
    </row>
    <row r="62" spans="5:16" x14ac:dyDescent="0.25">
      <c r="E62" s="11"/>
      <c r="I62" s="11"/>
      <c r="M62" s="11"/>
      <c r="P62" s="11"/>
    </row>
    <row r="63" spans="5:16" x14ac:dyDescent="0.25">
      <c r="E63" s="11"/>
      <c r="I63" s="11"/>
      <c r="M63" s="11"/>
      <c r="P63" s="11"/>
    </row>
    <row r="64" spans="5:16" x14ac:dyDescent="0.25">
      <c r="E64" s="11"/>
      <c r="I64" s="11"/>
      <c r="M64" s="11"/>
      <c r="P64" s="11"/>
    </row>
    <row r="65" spans="5:16" x14ac:dyDescent="0.25">
      <c r="E65" s="11"/>
      <c r="I65" s="11"/>
      <c r="M65" s="11"/>
      <c r="P65" s="11"/>
    </row>
    <row r="66" spans="5:16" x14ac:dyDescent="0.25">
      <c r="E66" s="11"/>
      <c r="I66" s="11"/>
      <c r="M66" s="11"/>
      <c r="P66" s="11"/>
    </row>
    <row r="67" spans="5:16" x14ac:dyDescent="0.25">
      <c r="E67" s="11"/>
      <c r="I67" s="11"/>
      <c r="M67" s="11"/>
      <c r="P67" s="11"/>
    </row>
    <row r="68" spans="5:16" x14ac:dyDescent="0.25">
      <c r="E68" s="11"/>
      <c r="I68" s="11"/>
      <c r="M68" s="11"/>
      <c r="P68" s="11"/>
    </row>
    <row r="69" spans="5:16" x14ac:dyDescent="0.25">
      <c r="E69" s="11"/>
      <c r="I69" s="11"/>
      <c r="M69" s="11"/>
      <c r="P69" s="11"/>
    </row>
    <row r="70" spans="5:16" x14ac:dyDescent="0.25">
      <c r="E70" s="11"/>
      <c r="I70" s="11"/>
      <c r="M70" s="11"/>
      <c r="P70" s="11"/>
    </row>
    <row r="71" spans="5:16" x14ac:dyDescent="0.25">
      <c r="E71" s="11"/>
      <c r="I71" s="11"/>
      <c r="M71" s="11"/>
      <c r="P71" s="11"/>
    </row>
    <row r="72" spans="5:16" x14ac:dyDescent="0.25">
      <c r="E72" s="11"/>
      <c r="I72" s="11"/>
      <c r="M72" s="11"/>
      <c r="P72" s="11"/>
    </row>
    <row r="73" spans="5:16" x14ac:dyDescent="0.25">
      <c r="E73" s="11"/>
      <c r="I73" s="11"/>
      <c r="M73" s="11"/>
      <c r="P73" s="11"/>
    </row>
    <row r="74" spans="5:16" x14ac:dyDescent="0.25">
      <c r="E74" s="11"/>
      <c r="I74" s="11"/>
      <c r="M74" s="11"/>
      <c r="P74" s="11"/>
    </row>
    <row r="75" spans="5:16" x14ac:dyDescent="0.25">
      <c r="E75" s="11"/>
      <c r="I75" s="11"/>
      <c r="M75" s="11"/>
      <c r="P75" s="11"/>
    </row>
    <row r="76" spans="5:16" x14ac:dyDescent="0.25">
      <c r="E76" s="11"/>
      <c r="I76" s="11"/>
      <c r="M76" s="11"/>
      <c r="P76" s="11"/>
    </row>
    <row r="77" spans="5:16" x14ac:dyDescent="0.25">
      <c r="E77" s="11"/>
      <c r="I77" s="11"/>
      <c r="M77" s="11"/>
      <c r="P77" s="11"/>
    </row>
    <row r="78" spans="5:16" x14ac:dyDescent="0.25">
      <c r="E78" s="11"/>
      <c r="I78" s="11"/>
      <c r="M78" s="11"/>
      <c r="P78" s="11"/>
    </row>
    <row r="79" spans="5:16" x14ac:dyDescent="0.25">
      <c r="E79" s="11"/>
      <c r="I79" s="11"/>
      <c r="M79" s="11"/>
      <c r="P79" s="11"/>
    </row>
    <row r="80" spans="5:16" x14ac:dyDescent="0.25">
      <c r="E80" s="11"/>
      <c r="I80" s="11"/>
      <c r="M80" s="11"/>
      <c r="P80" s="11"/>
    </row>
    <row r="81" spans="5:16" x14ac:dyDescent="0.25">
      <c r="E81" s="11"/>
      <c r="I81" s="11"/>
      <c r="M81" s="11"/>
      <c r="P81" s="11"/>
    </row>
    <row r="82" spans="5:16" x14ac:dyDescent="0.25">
      <c r="E82" s="11"/>
      <c r="I82" s="11"/>
      <c r="M82" s="11"/>
      <c r="P82" s="11"/>
    </row>
    <row r="83" spans="5:16" x14ac:dyDescent="0.25">
      <c r="E83" s="11"/>
      <c r="I83" s="11"/>
      <c r="M83" s="11"/>
      <c r="P83" s="11"/>
    </row>
    <row r="84" spans="5:16" x14ac:dyDescent="0.25">
      <c r="E84" s="11"/>
      <c r="I84" s="11"/>
      <c r="M84" s="11"/>
      <c r="P84" s="11"/>
    </row>
    <row r="85" spans="5:16" x14ac:dyDescent="0.25">
      <c r="E85" s="11"/>
      <c r="I85" s="11"/>
      <c r="M85" s="11"/>
      <c r="P85" s="11"/>
    </row>
    <row r="86" spans="5:16" x14ac:dyDescent="0.25">
      <c r="E86" s="11"/>
      <c r="I86" s="11"/>
      <c r="M86" s="11"/>
      <c r="P86" s="11"/>
    </row>
    <row r="87" spans="5:16" x14ac:dyDescent="0.25">
      <c r="E87" s="11"/>
      <c r="I87" s="11"/>
      <c r="M87" s="11"/>
      <c r="P87" s="11"/>
    </row>
    <row r="88" spans="5:16" x14ac:dyDescent="0.25">
      <c r="E88" s="11"/>
      <c r="I88" s="11"/>
      <c r="M88" s="11"/>
      <c r="P88" s="11"/>
    </row>
    <row r="89" spans="5:16" x14ac:dyDescent="0.25">
      <c r="E89" s="11"/>
      <c r="I89" s="11"/>
      <c r="M89" s="11"/>
      <c r="P89" s="11"/>
    </row>
    <row r="90" spans="5:16" x14ac:dyDescent="0.25">
      <c r="E90" s="11"/>
      <c r="I90" s="11"/>
      <c r="M90" s="11"/>
      <c r="P90" s="11"/>
    </row>
    <row r="91" spans="5:16" x14ac:dyDescent="0.25">
      <c r="E91" s="11"/>
      <c r="I91" s="11"/>
      <c r="M91" s="11"/>
      <c r="P91" s="11"/>
    </row>
    <row r="92" spans="5:16" x14ac:dyDescent="0.25">
      <c r="E92" s="11"/>
      <c r="I92" s="11"/>
      <c r="M92" s="11"/>
      <c r="P92" s="11"/>
    </row>
    <row r="93" spans="5:16" x14ac:dyDescent="0.25">
      <c r="E93" s="11"/>
      <c r="I93" s="11"/>
      <c r="M93" s="11"/>
      <c r="P93" s="11"/>
    </row>
    <row r="94" spans="5:16" x14ac:dyDescent="0.25">
      <c r="E94" s="11"/>
      <c r="I94" s="11"/>
      <c r="M94" s="11"/>
      <c r="P94" s="11"/>
    </row>
    <row r="95" spans="5:16" x14ac:dyDescent="0.25">
      <c r="E95" s="11"/>
      <c r="I95" s="11"/>
      <c r="M95" s="11"/>
      <c r="P95" s="11"/>
    </row>
    <row r="96" spans="5:16" x14ac:dyDescent="0.25">
      <c r="E96" s="11"/>
      <c r="I96" s="11"/>
      <c r="M96" s="11"/>
      <c r="P96" s="11"/>
    </row>
    <row r="97" spans="5:16" x14ac:dyDescent="0.25">
      <c r="E97" s="11"/>
      <c r="I97" s="11"/>
      <c r="M97" s="11"/>
      <c r="P97" s="11"/>
    </row>
  </sheetData>
  <mergeCells count="14">
    <mergeCell ref="U3:W3"/>
    <mergeCell ref="X3:X4"/>
    <mergeCell ref="T3:T4"/>
    <mergeCell ref="A1:S1"/>
    <mergeCell ref="B3:D3"/>
    <mergeCell ref="F3:H3"/>
    <mergeCell ref="J3:L3"/>
    <mergeCell ref="N3:O3"/>
    <mergeCell ref="Q3:S3"/>
    <mergeCell ref="A3:A4"/>
    <mergeCell ref="E3:E4"/>
    <mergeCell ref="I3:I4"/>
    <mergeCell ref="M3:M4"/>
    <mergeCell ref="P3:P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ТЭ</vt:lpstr>
      <vt:lpstr>Теплоноситель</vt:lpstr>
      <vt:lpstr>ГВС</vt:lpstr>
      <vt:lpstr>Передача ТЭ</vt:lpstr>
      <vt:lpstr>ХВС</vt:lpstr>
      <vt:lpstr>ВО</vt:lpstr>
      <vt:lpstr>Транспортировка стоков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Чернышевская Алена Владимировна</dc:creator>
  <cp:lastModifiedBy>Цыганок Татьяна Александровна</cp:lastModifiedBy>
  <cp:lastPrinted>2025-04-08T04:00:16Z</cp:lastPrinted>
  <dcterms:created xsi:type="dcterms:W3CDTF">2019-08-26T08:09:00Z</dcterms:created>
  <dcterms:modified xsi:type="dcterms:W3CDTF">2025-05-15T08:59:07Z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889D335B9F9747BC82CBB68B739D82F9_12</vt:lpwstr>
  </property>
  <property fmtid="{D5CDD505-2E9C-101B-9397-08002B2CF9AE}" pid="3" name="KSOProductBuildVer">
    <vt:lpwstr>1049-12.2.0.13359</vt:lpwstr>
  </property>
</Properties>
</file>